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ВХ" sheetId="1" r:id="rId1"/>
  </sheets>
  <definedNames>
    <definedName name="Excel_BuiltIn__FilterDatabase" localSheetId="0">'ПВХ'!#REF!</definedName>
    <definedName name="_xlnm.Print_Titles" localSheetId="0">'ПВХ'!$1:$13</definedName>
    <definedName name="_xlnm.Print_Area" localSheetId="0">'ПВХ'!$A$1:$N$69</definedName>
  </definedNames>
  <calcPr fullCalcOnLoad="1"/>
</workbook>
</file>

<file path=xl/sharedStrings.xml><?xml version="1.0" encoding="utf-8"?>
<sst xmlns="http://schemas.openxmlformats.org/spreadsheetml/2006/main" count="97" uniqueCount="69">
  <si>
    <t>Прайс-лист на изделия на основе МДФ в пленке ПВХ</t>
  </si>
  <si>
    <t>Предоставленная скидка клиенту,%</t>
  </si>
  <si>
    <t>ТП</t>
  </si>
  <si>
    <t>РРЦ , руб.</t>
  </si>
  <si>
    <t>Цена товара, руб.</t>
  </si>
  <si>
    <t>Категория пленки ПВХ</t>
  </si>
  <si>
    <t>Доп.услуга</t>
  </si>
  <si>
    <t>патина</t>
  </si>
  <si>
    <t>Прямые фасады в т.ч вставка в шкаф-купе</t>
  </si>
  <si>
    <t xml:space="preserve">МДФ 4мм, в руб. за м.кв. </t>
  </si>
  <si>
    <t xml:space="preserve">МДФ 6/8мм, в руб. за м.кв. </t>
  </si>
  <si>
    <t xml:space="preserve">МДФ 10мм, в руб. за м.кв. </t>
  </si>
  <si>
    <t>МДФ 10мм с б/о, в руб. за м.кв</t>
  </si>
  <si>
    <t>МДФ 16мм, в руб. за м.кв. ( без Доп.услуги патина)</t>
  </si>
  <si>
    <t>МДФ 16мм, в руб. за м.кв. (Доп.услуга патина)</t>
  </si>
  <si>
    <t xml:space="preserve">МДФ 19мм, в руб. за м.кв. </t>
  </si>
  <si>
    <t xml:space="preserve">МДФ 22мм, в руб. за м.кв. </t>
  </si>
  <si>
    <t>Двери купе</t>
  </si>
  <si>
    <t xml:space="preserve">МДФ 16мм, в руб. за м.кв. </t>
  </si>
  <si>
    <t>Радиусные фасады</t>
  </si>
  <si>
    <t xml:space="preserve">МДФ 16мм (без фрезеровки), в руб. за м.кв. </t>
  </si>
  <si>
    <t xml:space="preserve">МДФ 19мм (без фрезеровки), в руб. за м.кв. </t>
  </si>
  <si>
    <t xml:space="preserve">МДФ 16мм (простая фрезеровка), в руб. за м.кв. </t>
  </si>
  <si>
    <t xml:space="preserve">МДФ 19мм (простая фрезеровка), в руб. за м.кв. </t>
  </si>
  <si>
    <t xml:space="preserve">МДФ 16мм (сложная фрезеровка), в руб. за м.кв. </t>
  </si>
  <si>
    <t xml:space="preserve">МДФ 19мм (сложная фрезеровка), в руб. за м.кв. </t>
  </si>
  <si>
    <t xml:space="preserve"> Сборные</t>
  </si>
  <si>
    <t xml:space="preserve">Прямые №1, 3-6,8 МДФ 19мм, в руб. за м.кв. </t>
  </si>
  <si>
    <t xml:space="preserve">Прямые №2, 7 МДФ 16/19мм в руб. за м.кв. </t>
  </si>
  <si>
    <t xml:space="preserve">Прямые №9,  МДФ 19мм, в руб. за м.кв. </t>
  </si>
  <si>
    <t xml:space="preserve">Выгнутый сборный №2 , в руб. за м.кв. </t>
  </si>
  <si>
    <t>в алюминиевом профиле на основе МДФ 16 мм</t>
  </si>
  <si>
    <t xml:space="preserve">Глухой </t>
  </si>
  <si>
    <t>Витрина</t>
  </si>
  <si>
    <t xml:space="preserve">Радиусный </t>
  </si>
  <si>
    <t>Декоративные элементы</t>
  </si>
  <si>
    <t xml:space="preserve">Карниз №3,4,5  в руб. за шт. </t>
  </si>
  <si>
    <t xml:space="preserve">Карниз прямой №1, в руб. за шт. </t>
  </si>
  <si>
    <t xml:space="preserve">Карниз радиусный №1,  в руб. за шт. </t>
  </si>
  <si>
    <t xml:space="preserve">Карниз прямой №2, в руб. за шт. </t>
  </si>
  <si>
    <t xml:space="preserve">Карниз радиусный №2,  в руб. за шт. </t>
  </si>
  <si>
    <t xml:space="preserve">Пилястра 1-5,  в руб. за шт. </t>
  </si>
  <si>
    <t xml:space="preserve">Пилястра 6-7, в руб. за шт. </t>
  </si>
  <si>
    <t>Декоративные элементы  к ПРЯМЫМ ФАСАДАМ МДФ 16 мм (без доп.услуги Патина)</t>
  </si>
  <si>
    <t>Заказы менее 0,3 м.кв приравниваются 0,3 м.кв.</t>
  </si>
  <si>
    <t>Дополнительные наценки</t>
  </si>
  <si>
    <t>Коллекция Венеция</t>
  </si>
  <si>
    <t>+35%</t>
  </si>
  <si>
    <t>Эскиз</t>
  </si>
  <si>
    <t>+30%</t>
  </si>
  <si>
    <t>0%</t>
  </si>
  <si>
    <t>Фрезеровки с пометкой сложные</t>
  </si>
  <si>
    <t>+10%</t>
  </si>
  <si>
    <t>Фрезеровки 3D</t>
  </si>
  <si>
    <t>+20%</t>
  </si>
  <si>
    <t>Фигурные фасады</t>
  </si>
  <si>
    <t>фрезеровки из детской коллекции</t>
  </si>
  <si>
    <t>Подлокотники</t>
  </si>
  <si>
    <t>Выборка в витрину (за шт.)</t>
  </si>
  <si>
    <t>Окутывание</t>
  </si>
  <si>
    <t>+60%</t>
  </si>
  <si>
    <t>Без пленки</t>
  </si>
  <si>
    <t>-20%</t>
  </si>
  <si>
    <t>Присадка под петлю (к кв.м.)</t>
  </si>
  <si>
    <t>Декоры с пометкой "заказная"</t>
  </si>
  <si>
    <t>Витрина сложная №2</t>
  </si>
  <si>
    <t>Заказы с пометкой "срочный"</t>
  </si>
  <si>
    <t>+50%</t>
  </si>
  <si>
    <t>ПРАЙС-ЛИСТ С 15.08.2021 Г.  Егорьевск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</si>
</sst>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_-* #,##0.00_р_._-;\-* #,##0.00_р_._-;_-* \-??_р_._-;_-@_-"/>
    <numFmt numFmtId="166" formatCode="_-* #,##0_р_._-;\-* #,##0_р_._-;_-* \-??_р_._-;_-@_-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i/>
      <u val="single"/>
      <sz val="12"/>
      <name val="Arial"/>
      <family val="2"/>
    </font>
    <font>
      <b/>
      <i/>
      <u val="single"/>
      <sz val="11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b/>
      <sz val="12"/>
      <color indexed="10"/>
      <name val="Calibri"/>
      <family val="2"/>
    </font>
    <font>
      <b/>
      <u val="single"/>
      <sz val="14"/>
      <color indexed="10"/>
      <name val="Calibri"/>
      <family val="2"/>
    </font>
    <font>
      <b/>
      <i/>
      <sz val="12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10"/>
      <name val="Calibri"/>
      <family val="2"/>
    </font>
    <font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9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3" fontId="8" fillId="0" borderId="12" xfId="0" applyNumberFormat="1" applyFont="1" applyFill="1" applyBorder="1" applyAlignment="1">
      <alignment vertical="center" wrapText="1"/>
    </xf>
    <xf numFmtId="3" fontId="8" fillId="33" borderId="12" xfId="0" applyNumberFormat="1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3" fontId="11" fillId="0" borderId="13" xfId="0" applyNumberFormat="1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3" fontId="11" fillId="33" borderId="13" xfId="0" applyNumberFormat="1" applyFont="1" applyFill="1" applyBorder="1" applyAlignment="1">
      <alignment horizontal="center" vertical="center" wrapText="1"/>
    </xf>
    <xf numFmtId="3" fontId="11" fillId="33" borderId="14" xfId="0" applyNumberFormat="1" applyFont="1" applyFill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3" fontId="8" fillId="0" borderId="16" xfId="0" applyNumberFormat="1" applyFont="1" applyFill="1" applyBorder="1" applyAlignment="1">
      <alignment/>
    </xf>
    <xf numFmtId="3" fontId="8" fillId="34" borderId="17" xfId="0" applyNumberFormat="1" applyFont="1" applyFill="1" applyBorder="1" applyAlignment="1">
      <alignment/>
    </xf>
    <xf numFmtId="2" fontId="13" fillId="0" borderId="17" xfId="0" applyNumberFormat="1" applyFont="1" applyFill="1" applyBorder="1" applyAlignment="1">
      <alignment horizontal="center"/>
    </xf>
    <xf numFmtId="3" fontId="11" fillId="33" borderId="17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left"/>
    </xf>
    <xf numFmtId="3" fontId="11" fillId="0" borderId="17" xfId="0" applyNumberFormat="1" applyFont="1" applyBorder="1" applyAlignment="1">
      <alignment/>
    </xf>
    <xf numFmtId="9" fontId="3" fillId="0" borderId="0" xfId="56" applyFont="1" applyFill="1" applyBorder="1" applyAlignment="1" applyProtection="1">
      <alignment/>
      <protection/>
    </xf>
    <xf numFmtId="3" fontId="14" fillId="35" borderId="17" xfId="0" applyNumberFormat="1" applyFont="1" applyFill="1" applyBorder="1" applyAlignment="1">
      <alignment vertical="center"/>
    </xf>
    <xf numFmtId="1" fontId="3" fillId="0" borderId="0" xfId="0" applyNumberFormat="1" applyFont="1" applyAlignment="1">
      <alignment/>
    </xf>
    <xf numFmtId="164" fontId="3" fillId="0" borderId="0" xfId="56" applyNumberFormat="1" applyFont="1" applyFill="1" applyBorder="1" applyAlignment="1" applyProtection="1">
      <alignment/>
      <protection/>
    </xf>
    <xf numFmtId="0" fontId="11" fillId="33" borderId="17" xfId="0" applyFont="1" applyFill="1" applyBorder="1" applyAlignment="1">
      <alignment/>
    </xf>
    <xf numFmtId="3" fontId="15" fillId="34" borderId="17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3" fontId="15" fillId="0" borderId="0" xfId="0" applyNumberFormat="1" applyFont="1" applyAlignment="1">
      <alignment horizontal="left"/>
    </xf>
    <xf numFmtId="3" fontId="10" fillId="33" borderId="18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3" fontId="8" fillId="0" borderId="19" xfId="0" applyNumberFormat="1" applyFont="1" applyFill="1" applyBorder="1" applyAlignment="1">
      <alignment horizontal="left"/>
    </xf>
    <xf numFmtId="49" fontId="16" fillId="0" borderId="17" xfId="0" applyNumberFormat="1" applyFont="1" applyBorder="1" applyAlignment="1">
      <alignment horizontal="center"/>
    </xf>
    <xf numFmtId="49" fontId="16" fillId="0" borderId="20" xfId="0" applyNumberFormat="1" applyFont="1" applyBorder="1" applyAlignment="1">
      <alignment horizontal="center"/>
    </xf>
    <xf numFmtId="49" fontId="16" fillId="0" borderId="21" xfId="0" applyNumberFormat="1" applyFont="1" applyBorder="1" applyAlignment="1">
      <alignment horizontal="center"/>
    </xf>
    <xf numFmtId="49" fontId="16" fillId="0" borderId="22" xfId="0" applyNumberFormat="1" applyFont="1" applyBorder="1" applyAlignment="1">
      <alignment horizontal="center"/>
    </xf>
    <xf numFmtId="0" fontId="16" fillId="0" borderId="17" xfId="0" applyNumberFormat="1" applyFont="1" applyBorder="1" applyAlignment="1">
      <alignment horizontal="center"/>
    </xf>
    <xf numFmtId="166" fontId="17" fillId="33" borderId="20" xfId="59" applyNumberFormat="1" applyFont="1" applyFill="1" applyBorder="1" applyAlignment="1" applyProtection="1">
      <alignment horizontal="left" vertical="center"/>
      <protection/>
    </xf>
    <xf numFmtId="49" fontId="16" fillId="0" borderId="19" xfId="0" applyNumberFormat="1" applyFont="1" applyBorder="1" applyAlignment="1">
      <alignment horizontal="center"/>
    </xf>
    <xf numFmtId="49" fontId="16" fillId="0" borderId="23" xfId="0" applyNumberFormat="1" applyFont="1" applyBorder="1" applyAlignment="1">
      <alignment horizontal="center"/>
    </xf>
    <xf numFmtId="3" fontId="7" fillId="33" borderId="18" xfId="0" applyNumberFormat="1" applyFont="1" applyFill="1" applyBorder="1" applyAlignment="1">
      <alignment horizontal="left"/>
    </xf>
    <xf numFmtId="3" fontId="8" fillId="0" borderId="10" xfId="0" applyNumberFormat="1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left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8" fillId="33" borderId="18" xfId="0" applyNumberFormat="1" applyFont="1" applyFill="1" applyBorder="1" applyAlignment="1">
      <alignment horizontal="center" vertical="center"/>
    </xf>
    <xf numFmtId="2" fontId="13" fillId="0" borderId="25" xfId="0" applyNumberFormat="1" applyFont="1" applyFill="1" applyBorder="1" applyAlignment="1">
      <alignment horizontal="center"/>
    </xf>
    <xf numFmtId="9" fontId="13" fillId="36" borderId="25" xfId="56" applyFont="1" applyFill="1" applyBorder="1" applyAlignment="1" applyProtection="1">
      <alignment horizontal="center"/>
      <protection/>
    </xf>
    <xf numFmtId="3" fontId="11" fillId="33" borderId="26" xfId="0" applyNumberFormat="1" applyFont="1" applyFill="1" applyBorder="1" applyAlignment="1">
      <alignment/>
    </xf>
    <xf numFmtId="9" fontId="35" fillId="37" borderId="27" xfId="56" applyFont="1" applyFill="1" applyBorder="1" applyAlignment="1" applyProtection="1">
      <alignment/>
      <protection/>
    </xf>
    <xf numFmtId="9" fontId="34" fillId="37" borderId="27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0</xdr:row>
      <xdr:rowOff>76200</xdr:rowOff>
    </xdr:from>
    <xdr:to>
      <xdr:col>1</xdr:col>
      <xdr:colOff>3305175</xdr:colOff>
      <xdr:row>5</xdr:row>
      <xdr:rowOff>57150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66675"/>
          <a:ext cx="232410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V82"/>
  <sheetViews>
    <sheetView tabSelected="1" zoomScale="70" zoomScaleNormal="7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R24" sqref="R24"/>
    </sheetView>
  </sheetViews>
  <sheetFormatPr defaultColWidth="9.140625" defaultRowHeight="15"/>
  <cols>
    <col min="1" max="1" width="0.71875" style="1" customWidth="1"/>
    <col min="2" max="2" width="69.8515625" style="2" customWidth="1"/>
    <col min="3" max="14" width="13.7109375" style="2" customWidth="1"/>
    <col min="15" max="22" width="9.140625" style="1" customWidth="1"/>
    <col min="23" max="215" width="9.140625" style="2" customWidth="1"/>
    <col min="216" max="216" width="40.8515625" style="2" customWidth="1"/>
    <col min="217" max="217" width="14.57421875" style="2" customWidth="1"/>
    <col min="218" max="218" width="12.00390625" style="2" customWidth="1"/>
    <col min="219" max="219" width="12.7109375" style="2" customWidth="1"/>
    <col min="220" max="220" width="13.421875" style="2" customWidth="1"/>
    <col min="221" max="221" width="11.7109375" style="2" customWidth="1"/>
    <col min="222" max="222" width="17.28125" style="2" customWidth="1"/>
    <col min="223" max="16384" width="9.140625" style="2" customWidth="1"/>
  </cols>
  <sheetData>
    <row r="2" ht="15.75" customHeight="1"/>
    <row r="4" ht="15" customHeight="1"/>
    <row r="5" ht="15.75" customHeight="1"/>
    <row r="6" spans="2:4" ht="12.75">
      <c r="B6" s="3"/>
      <c r="D6" s="4"/>
    </row>
    <row r="7" spans="2:4" ht="15">
      <c r="B7" s="5" t="s">
        <v>0</v>
      </c>
      <c r="D7" s="4"/>
    </row>
    <row r="8" spans="2:4" ht="12.75">
      <c r="B8" s="3"/>
      <c r="D8" s="4"/>
    </row>
    <row r="9" spans="2:14" ht="18.75">
      <c r="B9" s="6" t="s">
        <v>68</v>
      </c>
      <c r="I9" s="49" t="s">
        <v>1</v>
      </c>
      <c r="J9" s="49"/>
      <c r="K9" s="49"/>
      <c r="L9" s="49"/>
      <c r="M9" s="49"/>
      <c r="N9" s="49"/>
    </row>
    <row r="10" spans="2:14" ht="19.5" customHeight="1">
      <c r="B10" s="50" t="s">
        <v>2</v>
      </c>
      <c r="C10" s="7" t="s">
        <v>3</v>
      </c>
      <c r="D10" s="8"/>
      <c r="E10" s="8"/>
      <c r="F10" s="8"/>
      <c r="G10" s="8"/>
      <c r="H10" s="9"/>
      <c r="I10" s="51" t="s">
        <v>4</v>
      </c>
      <c r="J10" s="51"/>
      <c r="K10" s="51"/>
      <c r="L10" s="51"/>
      <c r="M10" s="51"/>
      <c r="N10" s="51"/>
    </row>
    <row r="11" spans="2:14" ht="21.75" customHeight="1">
      <c r="B11" s="50"/>
      <c r="C11" s="52" t="s">
        <v>5</v>
      </c>
      <c r="D11" s="52"/>
      <c r="E11" s="52"/>
      <c r="F11" s="52"/>
      <c r="G11" s="52"/>
      <c r="H11" s="10" t="s">
        <v>6</v>
      </c>
      <c r="I11" s="53" t="s">
        <v>5</v>
      </c>
      <c r="J11" s="53"/>
      <c r="K11" s="53"/>
      <c r="L11" s="53"/>
      <c r="M11" s="53"/>
      <c r="N11" s="11" t="s">
        <v>6</v>
      </c>
    </row>
    <row r="12" spans="1:22" s="19" customFormat="1" ht="18.75" customHeight="1">
      <c r="A12" s="12"/>
      <c r="B12" s="50"/>
      <c r="C12" s="13">
        <v>1</v>
      </c>
      <c r="D12" s="14">
        <v>2</v>
      </c>
      <c r="E12" s="14">
        <v>3</v>
      </c>
      <c r="F12" s="14">
        <v>4</v>
      </c>
      <c r="G12" s="14">
        <v>5</v>
      </c>
      <c r="H12" s="15" t="s">
        <v>7</v>
      </c>
      <c r="I12" s="16">
        <v>1</v>
      </c>
      <c r="J12" s="17">
        <v>2</v>
      </c>
      <c r="K12" s="17">
        <v>3</v>
      </c>
      <c r="L12" s="17">
        <v>4</v>
      </c>
      <c r="M12" s="17">
        <v>5</v>
      </c>
      <c r="N12" s="18" t="s">
        <v>7</v>
      </c>
      <c r="O12" s="12"/>
      <c r="P12" s="12"/>
      <c r="Q12" s="12"/>
      <c r="R12" s="12"/>
      <c r="S12" s="12"/>
      <c r="T12" s="12"/>
      <c r="U12" s="12"/>
      <c r="V12" s="12"/>
    </row>
    <row r="13" spans="2:14" ht="15.75">
      <c r="B13" s="20"/>
      <c r="C13" s="54"/>
      <c r="D13" s="54"/>
      <c r="E13" s="54"/>
      <c r="F13" s="54"/>
      <c r="G13" s="54"/>
      <c r="H13" s="54"/>
      <c r="I13" s="55">
        <v>0.1</v>
      </c>
      <c r="J13" s="55"/>
      <c r="K13" s="55"/>
      <c r="L13" s="55"/>
      <c r="M13" s="55"/>
      <c r="N13" s="55"/>
    </row>
    <row r="14" spans="2:14" ht="21.75" customHeight="1">
      <c r="B14" s="21" t="s">
        <v>8</v>
      </c>
      <c r="C14" s="22"/>
      <c r="D14" s="22"/>
      <c r="E14" s="22"/>
      <c r="F14" s="22"/>
      <c r="G14" s="22"/>
      <c r="H14" s="22"/>
      <c r="I14" s="23">
        <v>30</v>
      </c>
      <c r="J14" s="23"/>
      <c r="K14" s="23"/>
      <c r="L14" s="23"/>
      <c r="M14" s="23"/>
      <c r="N14" s="23"/>
    </row>
    <row r="15" spans="2:20" ht="15.75">
      <c r="B15" s="24" t="s">
        <v>9</v>
      </c>
      <c r="C15" s="25">
        <v>3708</v>
      </c>
      <c r="D15" s="25">
        <v>4838</v>
      </c>
      <c r="E15" s="25">
        <v>5399</v>
      </c>
      <c r="F15" s="25">
        <v>6751</v>
      </c>
      <c r="G15" s="25">
        <v>7428</v>
      </c>
      <c r="H15" s="25"/>
      <c r="I15" s="23">
        <f aca="true" t="shared" si="0" ref="I15:N22">CEILING(C15-C15*$I$13,1)</f>
        <v>3338</v>
      </c>
      <c r="J15" s="23">
        <f t="shared" si="0"/>
        <v>4355</v>
      </c>
      <c r="K15" s="23">
        <f t="shared" si="0"/>
        <v>4860</v>
      </c>
      <c r="L15" s="23">
        <f t="shared" si="0"/>
        <v>6076</v>
      </c>
      <c r="M15" s="23">
        <f t="shared" si="0"/>
        <v>6686</v>
      </c>
      <c r="N15" s="23"/>
      <c r="O15" s="26"/>
      <c r="P15" s="26"/>
      <c r="Q15" s="26"/>
      <c r="R15" s="26"/>
      <c r="S15" s="26"/>
      <c r="T15" s="26"/>
    </row>
    <row r="16" spans="2:20" ht="15.75">
      <c r="B16" s="24" t="s">
        <v>10</v>
      </c>
      <c r="C16" s="25">
        <v>3908</v>
      </c>
      <c r="D16" s="25">
        <v>5038</v>
      </c>
      <c r="E16" s="25">
        <v>5599</v>
      </c>
      <c r="F16" s="25">
        <v>6951</v>
      </c>
      <c r="G16" s="25">
        <v>7631</v>
      </c>
      <c r="H16" s="25"/>
      <c r="I16" s="23">
        <f t="shared" si="0"/>
        <v>3518</v>
      </c>
      <c r="J16" s="23">
        <f t="shared" si="0"/>
        <v>4535</v>
      </c>
      <c r="K16" s="23">
        <f t="shared" si="0"/>
        <v>5040</v>
      </c>
      <c r="L16" s="23">
        <f t="shared" si="0"/>
        <v>6256</v>
      </c>
      <c r="M16" s="23">
        <f t="shared" si="0"/>
        <v>6868</v>
      </c>
      <c r="N16" s="23"/>
      <c r="O16" s="26"/>
      <c r="P16" s="26"/>
      <c r="Q16" s="26"/>
      <c r="R16" s="26"/>
      <c r="S16" s="26"/>
      <c r="T16" s="26"/>
    </row>
    <row r="17" spans="2:20" ht="15.75">
      <c r="B17" s="24" t="s">
        <v>11</v>
      </c>
      <c r="C17" s="25">
        <v>4112</v>
      </c>
      <c r="D17" s="25">
        <v>5241</v>
      </c>
      <c r="E17" s="25">
        <v>5802</v>
      </c>
      <c r="F17" s="25">
        <v>7155</v>
      </c>
      <c r="G17" s="25">
        <v>7831</v>
      </c>
      <c r="H17" s="25">
        <v>3457</v>
      </c>
      <c r="I17" s="23">
        <f>CEILING(C17-C17*$I$13,1)</f>
        <v>3701</v>
      </c>
      <c r="J17" s="23">
        <f t="shared" si="0"/>
        <v>4717</v>
      </c>
      <c r="K17" s="23">
        <f t="shared" si="0"/>
        <v>5222</v>
      </c>
      <c r="L17" s="23">
        <f t="shared" si="0"/>
        <v>6440</v>
      </c>
      <c r="M17" s="23">
        <f t="shared" si="0"/>
        <v>7048</v>
      </c>
      <c r="N17" s="23">
        <f t="shared" si="0"/>
        <v>3112</v>
      </c>
      <c r="O17" s="26"/>
      <c r="P17" s="26"/>
      <c r="Q17" s="26"/>
      <c r="R17" s="26"/>
      <c r="S17" s="26"/>
      <c r="T17" s="26"/>
    </row>
    <row r="18" spans="2:20" ht="15.75">
      <c r="B18" s="24" t="s">
        <v>12</v>
      </c>
      <c r="C18" s="25">
        <v>4392</v>
      </c>
      <c r="D18" s="25">
        <v>5522</v>
      </c>
      <c r="E18" s="25">
        <v>6083</v>
      </c>
      <c r="F18" s="25">
        <v>7435</v>
      </c>
      <c r="G18" s="25">
        <v>8115</v>
      </c>
      <c r="H18" s="25">
        <v>3457</v>
      </c>
      <c r="I18" s="23">
        <f>CEILING(C18-C18*$I$13,1)</f>
        <v>3953</v>
      </c>
      <c r="J18" s="23">
        <f t="shared" si="0"/>
        <v>4970</v>
      </c>
      <c r="K18" s="23">
        <f t="shared" si="0"/>
        <v>5475</v>
      </c>
      <c r="L18" s="23">
        <f t="shared" si="0"/>
        <v>6692</v>
      </c>
      <c r="M18" s="23">
        <f t="shared" si="0"/>
        <v>7304</v>
      </c>
      <c r="N18" s="23">
        <f t="shared" si="0"/>
        <v>3112</v>
      </c>
      <c r="O18" s="26"/>
      <c r="P18" s="26"/>
      <c r="Q18" s="26"/>
      <c r="R18" s="26"/>
      <c r="S18" s="26"/>
      <c r="T18" s="26"/>
    </row>
    <row r="19" spans="2:20" ht="25.5" customHeight="1">
      <c r="B19" s="27" t="s">
        <v>13</v>
      </c>
      <c r="C19" s="25">
        <v>4400</v>
      </c>
      <c r="D19" s="25">
        <v>5530</v>
      </c>
      <c r="E19" s="25">
        <v>6087</v>
      </c>
      <c r="F19" s="25">
        <v>7439</v>
      </c>
      <c r="G19" s="25">
        <v>8119</v>
      </c>
      <c r="H19" s="25"/>
      <c r="I19" s="27">
        <v>3951</v>
      </c>
      <c r="J19" s="27">
        <v>4517</v>
      </c>
      <c r="K19" s="27">
        <v>4972</v>
      </c>
      <c r="L19" s="23">
        <f t="shared" si="0"/>
        <v>6696</v>
      </c>
      <c r="M19" s="23">
        <f t="shared" si="0"/>
        <v>7308</v>
      </c>
      <c r="N19" s="56"/>
      <c r="O19" s="57">
        <v>0.18</v>
      </c>
      <c r="P19" s="26"/>
      <c r="Q19" s="26"/>
      <c r="R19" s="26"/>
      <c r="S19" s="26"/>
      <c r="T19" s="26"/>
    </row>
    <row r="20" spans="2:20" ht="15.75">
      <c r="B20" s="24" t="s">
        <v>14</v>
      </c>
      <c r="C20" s="25">
        <v>4400</v>
      </c>
      <c r="D20" s="25">
        <v>5530</v>
      </c>
      <c r="E20" s="25">
        <v>6087</v>
      </c>
      <c r="F20" s="25">
        <v>7439</v>
      </c>
      <c r="G20" s="25">
        <v>8119</v>
      </c>
      <c r="H20" s="25">
        <v>3457</v>
      </c>
      <c r="I20" s="23">
        <f>CEILING(C20-C20*$I$13,1)</f>
        <v>3960</v>
      </c>
      <c r="J20" s="23">
        <f t="shared" si="0"/>
        <v>4977</v>
      </c>
      <c r="K20" s="23">
        <f t="shared" si="0"/>
        <v>5479</v>
      </c>
      <c r="L20" s="23">
        <f t="shared" si="0"/>
        <v>6696</v>
      </c>
      <c r="M20" s="23">
        <f t="shared" si="0"/>
        <v>7308</v>
      </c>
      <c r="N20" s="23">
        <f t="shared" si="0"/>
        <v>3112</v>
      </c>
      <c r="O20" s="28"/>
      <c r="P20" s="28"/>
      <c r="Q20" s="29"/>
      <c r="R20" s="28"/>
      <c r="S20" s="28"/>
      <c r="T20" s="29"/>
    </row>
    <row r="21" spans="2:20" ht="15.75">
      <c r="B21" s="24" t="s">
        <v>15</v>
      </c>
      <c r="C21" s="25">
        <v>4934</v>
      </c>
      <c r="D21" s="25">
        <v>6064</v>
      </c>
      <c r="E21" s="25">
        <v>6625</v>
      </c>
      <c r="F21" s="25">
        <v>7977</v>
      </c>
      <c r="G21" s="25">
        <v>8653</v>
      </c>
      <c r="H21" s="25">
        <v>3457</v>
      </c>
      <c r="I21" s="23">
        <f>CEILING(C21-C21*$I$13,1)</f>
        <v>4441</v>
      </c>
      <c r="J21" s="23">
        <f t="shared" si="0"/>
        <v>5458</v>
      </c>
      <c r="K21" s="23">
        <f t="shared" si="0"/>
        <v>5963</v>
      </c>
      <c r="L21" s="23">
        <f t="shared" si="0"/>
        <v>7180</v>
      </c>
      <c r="M21" s="23">
        <f t="shared" si="0"/>
        <v>7788</v>
      </c>
      <c r="N21" s="23">
        <f t="shared" si="0"/>
        <v>3112</v>
      </c>
      <c r="O21" s="26"/>
      <c r="P21" s="26"/>
      <c r="Q21" s="26"/>
      <c r="R21" s="26"/>
      <c r="S21" s="26"/>
      <c r="T21" s="26"/>
    </row>
    <row r="22" spans="2:20" ht="17.25" customHeight="1">
      <c r="B22" s="24" t="s">
        <v>16</v>
      </c>
      <c r="C22" s="25">
        <v>5291</v>
      </c>
      <c r="D22" s="25">
        <v>6425</v>
      </c>
      <c r="E22" s="25">
        <v>6982</v>
      </c>
      <c r="F22" s="25">
        <v>8334</v>
      </c>
      <c r="G22" s="25">
        <v>9011</v>
      </c>
      <c r="H22" s="25">
        <v>3457</v>
      </c>
      <c r="I22" s="23">
        <f>CEILING(C22-C22*$I$13,1)</f>
        <v>4762</v>
      </c>
      <c r="J22" s="23">
        <f t="shared" si="0"/>
        <v>5783</v>
      </c>
      <c r="K22" s="23">
        <f t="shared" si="0"/>
        <v>6284</v>
      </c>
      <c r="L22" s="23">
        <f t="shared" si="0"/>
        <v>7501</v>
      </c>
      <c r="M22" s="23">
        <f t="shared" si="0"/>
        <v>8110</v>
      </c>
      <c r="N22" s="23">
        <f t="shared" si="0"/>
        <v>3112</v>
      </c>
      <c r="O22" s="28"/>
      <c r="P22" s="28"/>
      <c r="Q22" s="29"/>
      <c r="R22" s="28"/>
      <c r="S22" s="28"/>
      <c r="T22" s="29"/>
    </row>
    <row r="23" spans="2:20" ht="15.75">
      <c r="B23" s="21" t="s">
        <v>17</v>
      </c>
      <c r="C23" s="25"/>
      <c r="D23" s="25"/>
      <c r="E23" s="25"/>
      <c r="F23" s="25"/>
      <c r="G23" s="25"/>
      <c r="H23" s="25"/>
      <c r="I23" s="23"/>
      <c r="J23" s="23"/>
      <c r="K23" s="23"/>
      <c r="L23" s="23"/>
      <c r="M23" s="23"/>
      <c r="N23" s="23"/>
      <c r="O23" s="26"/>
      <c r="P23" s="26"/>
      <c r="Q23" s="26"/>
      <c r="R23" s="26"/>
      <c r="S23" s="26"/>
      <c r="T23" s="26"/>
    </row>
    <row r="24" spans="2:20" ht="20.25" customHeight="1">
      <c r="B24" s="24" t="s">
        <v>18</v>
      </c>
      <c r="C24" s="25">
        <v>5937</v>
      </c>
      <c r="D24" s="25">
        <v>7466</v>
      </c>
      <c r="E24" s="25">
        <v>8219</v>
      </c>
      <c r="F24" s="25">
        <v>10040</v>
      </c>
      <c r="G24" s="25">
        <v>10959</v>
      </c>
      <c r="H24" s="25">
        <v>3457</v>
      </c>
      <c r="I24" s="23">
        <f aca="true" t="shared" si="1" ref="I24:N24">CEILING(C24-C24*$I$13,1)</f>
        <v>5344</v>
      </c>
      <c r="J24" s="23">
        <f t="shared" si="1"/>
        <v>6720</v>
      </c>
      <c r="K24" s="23">
        <f t="shared" si="1"/>
        <v>7398</v>
      </c>
      <c r="L24" s="23">
        <f t="shared" si="1"/>
        <v>9036</v>
      </c>
      <c r="M24" s="23">
        <f t="shared" si="1"/>
        <v>9864</v>
      </c>
      <c r="N24" s="23">
        <f t="shared" si="1"/>
        <v>3112</v>
      </c>
      <c r="O24" s="26"/>
      <c r="P24" s="26"/>
      <c r="Q24" s="26"/>
      <c r="R24" s="26"/>
      <c r="S24" s="26"/>
      <c r="T24" s="26"/>
    </row>
    <row r="25" spans="2:20" ht="15.75">
      <c r="B25" s="21" t="s">
        <v>19</v>
      </c>
      <c r="C25" s="25"/>
      <c r="D25" s="25"/>
      <c r="E25" s="25"/>
      <c r="F25" s="25"/>
      <c r="G25" s="25"/>
      <c r="H25" s="25"/>
      <c r="I25" s="23"/>
      <c r="J25" s="23"/>
      <c r="K25" s="23"/>
      <c r="L25" s="23"/>
      <c r="M25" s="23"/>
      <c r="N25" s="23"/>
      <c r="O25" s="28"/>
      <c r="P25" s="28"/>
      <c r="Q25" s="29"/>
      <c r="R25" s="28"/>
      <c r="S25" s="28"/>
      <c r="T25" s="29"/>
    </row>
    <row r="26" spans="2:20" ht="15.75">
      <c r="B26" s="24" t="s">
        <v>20</v>
      </c>
      <c r="C26" s="25">
        <v>13598</v>
      </c>
      <c r="D26" s="25">
        <v>15639</v>
      </c>
      <c r="E26" s="25">
        <v>17986</v>
      </c>
      <c r="F26" s="25">
        <v>20684</v>
      </c>
      <c r="G26" s="25">
        <v>23784</v>
      </c>
      <c r="H26" s="25">
        <v>3457</v>
      </c>
      <c r="I26" s="23">
        <f aca="true" t="shared" si="2" ref="I26:N31">CEILING(C26-C26*$I$13,1)</f>
        <v>12239</v>
      </c>
      <c r="J26" s="23">
        <f t="shared" si="2"/>
        <v>14076</v>
      </c>
      <c r="K26" s="23">
        <f t="shared" si="2"/>
        <v>16188</v>
      </c>
      <c r="L26" s="23">
        <f t="shared" si="2"/>
        <v>18616</v>
      </c>
      <c r="M26" s="23">
        <f t="shared" si="2"/>
        <v>21406</v>
      </c>
      <c r="N26" s="23">
        <f t="shared" si="2"/>
        <v>3112</v>
      </c>
      <c r="O26" s="26"/>
      <c r="P26" s="26"/>
      <c r="Q26" s="26"/>
      <c r="R26" s="26"/>
      <c r="S26" s="26"/>
      <c r="T26" s="26"/>
    </row>
    <row r="27" spans="2:20" ht="15.75">
      <c r="B27" s="24" t="s">
        <v>21</v>
      </c>
      <c r="C27" s="25">
        <v>13871</v>
      </c>
      <c r="D27" s="25">
        <v>15954</v>
      </c>
      <c r="E27" s="25">
        <v>18344</v>
      </c>
      <c r="F27" s="25">
        <v>21099</v>
      </c>
      <c r="G27" s="25">
        <v>24261</v>
      </c>
      <c r="H27" s="25">
        <v>3457</v>
      </c>
      <c r="I27" s="23">
        <f t="shared" si="2"/>
        <v>12484</v>
      </c>
      <c r="J27" s="23">
        <f t="shared" si="2"/>
        <v>14359</v>
      </c>
      <c r="K27" s="23">
        <f t="shared" si="2"/>
        <v>16510</v>
      </c>
      <c r="L27" s="23">
        <f t="shared" si="2"/>
        <v>18990</v>
      </c>
      <c r="M27" s="23">
        <f t="shared" si="2"/>
        <v>21835</v>
      </c>
      <c r="N27" s="23">
        <f t="shared" si="2"/>
        <v>3112</v>
      </c>
      <c r="O27" s="26"/>
      <c r="P27" s="26"/>
      <c r="Q27" s="26"/>
      <c r="R27" s="26"/>
      <c r="S27" s="26"/>
      <c r="T27" s="26"/>
    </row>
    <row r="28" spans="2:20" ht="15.75">
      <c r="B28" s="24" t="s">
        <v>22</v>
      </c>
      <c r="C28" s="25">
        <v>15781</v>
      </c>
      <c r="D28" s="25">
        <v>17360</v>
      </c>
      <c r="E28" s="25">
        <v>18836</v>
      </c>
      <c r="F28" s="25">
        <v>20718</v>
      </c>
      <c r="G28" s="25">
        <v>23992</v>
      </c>
      <c r="H28" s="25">
        <v>3457</v>
      </c>
      <c r="I28" s="23">
        <f t="shared" si="2"/>
        <v>14203</v>
      </c>
      <c r="J28" s="23">
        <f t="shared" si="2"/>
        <v>15624</v>
      </c>
      <c r="K28" s="23">
        <f t="shared" si="2"/>
        <v>16953</v>
      </c>
      <c r="L28" s="23">
        <f t="shared" si="2"/>
        <v>18647</v>
      </c>
      <c r="M28" s="23">
        <f t="shared" si="2"/>
        <v>21593</v>
      </c>
      <c r="N28" s="23">
        <f t="shared" si="2"/>
        <v>3112</v>
      </c>
      <c r="O28" s="26"/>
      <c r="P28" s="26"/>
      <c r="Q28" s="26"/>
      <c r="R28" s="26"/>
      <c r="S28" s="26"/>
      <c r="T28" s="26"/>
    </row>
    <row r="29" spans="2:20" ht="15.75">
      <c r="B29" s="24" t="s">
        <v>23</v>
      </c>
      <c r="C29" s="25">
        <v>16096</v>
      </c>
      <c r="D29" s="25">
        <v>17706</v>
      </c>
      <c r="E29" s="25">
        <v>19212</v>
      </c>
      <c r="F29" s="25">
        <v>21133</v>
      </c>
      <c r="G29" s="25">
        <v>24468</v>
      </c>
      <c r="H29" s="25">
        <v>3457</v>
      </c>
      <c r="I29" s="23">
        <f t="shared" si="2"/>
        <v>14487</v>
      </c>
      <c r="J29" s="23">
        <f t="shared" si="2"/>
        <v>15936</v>
      </c>
      <c r="K29" s="23">
        <f t="shared" si="2"/>
        <v>17291</v>
      </c>
      <c r="L29" s="23">
        <f t="shared" si="2"/>
        <v>19020</v>
      </c>
      <c r="M29" s="23">
        <f t="shared" si="2"/>
        <v>22022</v>
      </c>
      <c r="N29" s="23">
        <f t="shared" si="2"/>
        <v>3112</v>
      </c>
      <c r="O29" s="26"/>
      <c r="P29" s="26"/>
      <c r="Q29" s="26"/>
      <c r="R29" s="26"/>
      <c r="S29" s="26"/>
      <c r="T29" s="26"/>
    </row>
    <row r="30" spans="2:20" ht="15.75">
      <c r="B30" s="24" t="s">
        <v>24</v>
      </c>
      <c r="C30" s="25">
        <v>16569</v>
      </c>
      <c r="D30" s="25">
        <v>18225</v>
      </c>
      <c r="E30" s="25">
        <v>19777</v>
      </c>
      <c r="F30" s="25">
        <v>21752</v>
      </c>
      <c r="G30" s="25">
        <v>25191</v>
      </c>
      <c r="H30" s="25">
        <v>3457</v>
      </c>
      <c r="I30" s="23">
        <f t="shared" si="2"/>
        <v>14913</v>
      </c>
      <c r="J30" s="23">
        <f t="shared" si="2"/>
        <v>16403</v>
      </c>
      <c r="K30" s="23">
        <f t="shared" si="2"/>
        <v>17800</v>
      </c>
      <c r="L30" s="23">
        <f t="shared" si="2"/>
        <v>19577</v>
      </c>
      <c r="M30" s="23">
        <f t="shared" si="2"/>
        <v>22672</v>
      </c>
      <c r="N30" s="23">
        <f t="shared" si="2"/>
        <v>3112</v>
      </c>
      <c r="O30" s="26"/>
      <c r="P30" s="26"/>
      <c r="Q30" s="26"/>
      <c r="R30" s="26"/>
      <c r="S30" s="26"/>
      <c r="T30" s="26"/>
    </row>
    <row r="31" spans="2:20" ht="13.5" customHeight="1">
      <c r="B31" s="24" t="s">
        <v>25</v>
      </c>
      <c r="C31" s="25">
        <v>16899</v>
      </c>
      <c r="D31" s="25">
        <v>18590</v>
      </c>
      <c r="E31" s="25">
        <v>20173</v>
      </c>
      <c r="F31" s="25">
        <v>22186</v>
      </c>
      <c r="G31" s="25">
        <v>25694</v>
      </c>
      <c r="H31" s="25">
        <v>3457</v>
      </c>
      <c r="I31" s="23">
        <f t="shared" si="2"/>
        <v>15210</v>
      </c>
      <c r="J31" s="23">
        <f t="shared" si="2"/>
        <v>16731</v>
      </c>
      <c r="K31" s="23">
        <f t="shared" si="2"/>
        <v>18156</v>
      </c>
      <c r="L31" s="23">
        <f t="shared" si="2"/>
        <v>19968</v>
      </c>
      <c r="M31" s="23">
        <f t="shared" si="2"/>
        <v>23125</v>
      </c>
      <c r="N31" s="23">
        <f t="shared" si="2"/>
        <v>3112</v>
      </c>
      <c r="O31" s="28"/>
      <c r="P31" s="28"/>
      <c r="Q31" s="29"/>
      <c r="R31" s="28"/>
      <c r="S31" s="28"/>
      <c r="T31" s="29"/>
    </row>
    <row r="32" spans="2:20" ht="15.75">
      <c r="B32" s="21" t="s">
        <v>26</v>
      </c>
      <c r="C32" s="25"/>
      <c r="D32" s="25"/>
      <c r="E32" s="25"/>
      <c r="F32" s="25"/>
      <c r="G32" s="25"/>
      <c r="H32" s="25"/>
      <c r="I32" s="23"/>
      <c r="J32" s="23"/>
      <c r="K32" s="23"/>
      <c r="L32" s="23"/>
      <c r="M32" s="23"/>
      <c r="N32" s="23"/>
      <c r="O32" s="26"/>
      <c r="P32" s="26"/>
      <c r="Q32" s="26"/>
      <c r="R32" s="26"/>
      <c r="S32" s="26"/>
      <c r="T32" s="26"/>
    </row>
    <row r="33" spans="2:20" ht="15.75">
      <c r="B33" s="24" t="s">
        <v>27</v>
      </c>
      <c r="C33" s="25">
        <v>9810</v>
      </c>
      <c r="D33" s="25">
        <v>11159</v>
      </c>
      <c r="E33" s="25">
        <v>12511</v>
      </c>
      <c r="F33" s="25">
        <v>13187</v>
      </c>
      <c r="G33" s="25">
        <v>14659</v>
      </c>
      <c r="H33" s="25">
        <v>3457</v>
      </c>
      <c r="I33" s="23">
        <f aca="true" t="shared" si="3" ref="I33:N36">CEILING(C33-C33*$I$13,1)</f>
        <v>8829</v>
      </c>
      <c r="J33" s="23">
        <f t="shared" si="3"/>
        <v>10044</v>
      </c>
      <c r="K33" s="23">
        <f t="shared" si="3"/>
        <v>11260</v>
      </c>
      <c r="L33" s="23">
        <f t="shared" si="3"/>
        <v>11869</v>
      </c>
      <c r="M33" s="23">
        <f t="shared" si="3"/>
        <v>13194</v>
      </c>
      <c r="N33" s="23">
        <f t="shared" si="3"/>
        <v>3112</v>
      </c>
      <c r="O33" s="26"/>
      <c r="P33" s="26"/>
      <c r="Q33" s="26"/>
      <c r="R33" s="26"/>
      <c r="S33" s="26"/>
      <c r="T33" s="26"/>
    </row>
    <row r="34" spans="2:20" ht="15.75">
      <c r="B34" s="24" t="s">
        <v>28</v>
      </c>
      <c r="C34" s="25">
        <v>9426</v>
      </c>
      <c r="D34" s="25">
        <v>10482</v>
      </c>
      <c r="E34" s="25">
        <v>11835</v>
      </c>
      <c r="F34" s="25">
        <v>12772</v>
      </c>
      <c r="G34" s="25">
        <v>13864</v>
      </c>
      <c r="H34" s="25">
        <v>3457</v>
      </c>
      <c r="I34" s="23">
        <f t="shared" si="3"/>
        <v>8484</v>
      </c>
      <c r="J34" s="23">
        <f t="shared" si="3"/>
        <v>9434</v>
      </c>
      <c r="K34" s="23">
        <f t="shared" si="3"/>
        <v>10652</v>
      </c>
      <c r="L34" s="23">
        <f t="shared" si="3"/>
        <v>11495</v>
      </c>
      <c r="M34" s="23">
        <f t="shared" si="3"/>
        <v>12478</v>
      </c>
      <c r="N34" s="23">
        <f t="shared" si="3"/>
        <v>3112</v>
      </c>
      <c r="O34" s="26"/>
      <c r="P34" s="26"/>
      <c r="Q34" s="26"/>
      <c r="R34" s="26"/>
      <c r="S34" s="26"/>
      <c r="T34" s="26"/>
    </row>
    <row r="35" spans="2:20" ht="15.75">
      <c r="B35" s="24" t="s">
        <v>29</v>
      </c>
      <c r="C35" s="25">
        <v>11063</v>
      </c>
      <c r="D35" s="25">
        <v>12307</v>
      </c>
      <c r="E35" s="25">
        <v>13890</v>
      </c>
      <c r="F35" s="25">
        <v>14989</v>
      </c>
      <c r="G35" s="25">
        <v>16261</v>
      </c>
      <c r="H35" s="25"/>
      <c r="I35" s="23">
        <f t="shared" si="3"/>
        <v>9957</v>
      </c>
      <c r="J35" s="23">
        <f t="shared" si="3"/>
        <v>11077</v>
      </c>
      <c r="K35" s="23">
        <f t="shared" si="3"/>
        <v>12501</v>
      </c>
      <c r="L35" s="23">
        <f t="shared" si="3"/>
        <v>13491</v>
      </c>
      <c r="M35" s="23">
        <f t="shared" si="3"/>
        <v>14635</v>
      </c>
      <c r="N35" s="23"/>
      <c r="O35" s="28"/>
      <c r="P35" s="28"/>
      <c r="Q35" s="29"/>
      <c r="R35" s="28"/>
      <c r="S35" s="28"/>
      <c r="T35" s="29"/>
    </row>
    <row r="36" spans="2:20" ht="15.75" customHeight="1">
      <c r="B36" s="24" t="s">
        <v>30</v>
      </c>
      <c r="C36" s="25">
        <v>18589</v>
      </c>
      <c r="D36" s="25">
        <v>20449</v>
      </c>
      <c r="E36" s="25">
        <v>22190</v>
      </c>
      <c r="F36" s="25">
        <v>24405</v>
      </c>
      <c r="G36" s="25">
        <v>28263</v>
      </c>
      <c r="H36" s="25">
        <v>3457</v>
      </c>
      <c r="I36" s="23">
        <f t="shared" si="3"/>
        <v>16731</v>
      </c>
      <c r="J36" s="23">
        <f t="shared" si="3"/>
        <v>18405</v>
      </c>
      <c r="K36" s="23">
        <f t="shared" si="3"/>
        <v>19971</v>
      </c>
      <c r="L36" s="23">
        <f t="shared" si="3"/>
        <v>21965</v>
      </c>
      <c r="M36" s="23">
        <f t="shared" si="3"/>
        <v>25437</v>
      </c>
      <c r="N36" s="23">
        <f t="shared" si="3"/>
        <v>3112</v>
      </c>
      <c r="O36" s="26"/>
      <c r="P36" s="26"/>
      <c r="Q36" s="26"/>
      <c r="R36" s="26"/>
      <c r="S36" s="26"/>
      <c r="T36" s="26"/>
    </row>
    <row r="37" spans="2:20" ht="15.75">
      <c r="B37" s="21" t="s">
        <v>31</v>
      </c>
      <c r="C37" s="25"/>
      <c r="D37" s="25"/>
      <c r="E37" s="25"/>
      <c r="F37" s="25"/>
      <c r="G37" s="25"/>
      <c r="H37" s="25"/>
      <c r="I37" s="23"/>
      <c r="J37" s="23"/>
      <c r="K37" s="23"/>
      <c r="L37" s="23"/>
      <c r="M37" s="23"/>
      <c r="N37" s="23"/>
      <c r="O37" s="26"/>
      <c r="P37" s="26"/>
      <c r="Q37" s="26"/>
      <c r="R37" s="26"/>
      <c r="S37" s="26"/>
      <c r="T37" s="26"/>
    </row>
    <row r="38" spans="2:20" ht="15.75">
      <c r="B38" s="24" t="s">
        <v>32</v>
      </c>
      <c r="C38" s="25">
        <v>9829</v>
      </c>
      <c r="D38" s="25">
        <v>10525</v>
      </c>
      <c r="E38" s="25">
        <v>11105</v>
      </c>
      <c r="F38" s="25">
        <v>12696</v>
      </c>
      <c r="G38" s="25">
        <v>13095</v>
      </c>
      <c r="H38" s="25"/>
      <c r="I38" s="23">
        <f aca="true" t="shared" si="4" ref="I38:M40">CEILING(C38-C38*$I$13,1)</f>
        <v>8847</v>
      </c>
      <c r="J38" s="23">
        <f t="shared" si="4"/>
        <v>9473</v>
      </c>
      <c r="K38" s="23">
        <f t="shared" si="4"/>
        <v>9995</v>
      </c>
      <c r="L38" s="23">
        <f t="shared" si="4"/>
        <v>11427</v>
      </c>
      <c r="M38" s="23">
        <f t="shared" si="4"/>
        <v>11786</v>
      </c>
      <c r="N38" s="23"/>
      <c r="O38" s="26"/>
      <c r="P38" s="26"/>
      <c r="Q38" s="26"/>
      <c r="R38" s="26"/>
      <c r="S38" s="26"/>
      <c r="T38" s="26"/>
    </row>
    <row r="39" spans="2:20" ht="15.75">
      <c r="B39" s="24" t="s">
        <v>33</v>
      </c>
      <c r="C39" s="25">
        <v>13549</v>
      </c>
      <c r="D39" s="25">
        <v>14248</v>
      </c>
      <c r="E39" s="25">
        <v>14824</v>
      </c>
      <c r="F39" s="25">
        <v>16415</v>
      </c>
      <c r="G39" s="25">
        <v>16814</v>
      </c>
      <c r="H39" s="25"/>
      <c r="I39" s="23">
        <f t="shared" si="4"/>
        <v>12195</v>
      </c>
      <c r="J39" s="23">
        <f t="shared" si="4"/>
        <v>12824</v>
      </c>
      <c r="K39" s="23">
        <f t="shared" si="4"/>
        <v>13342</v>
      </c>
      <c r="L39" s="23">
        <f t="shared" si="4"/>
        <v>14774</v>
      </c>
      <c r="M39" s="23">
        <f t="shared" si="4"/>
        <v>15133</v>
      </c>
      <c r="N39" s="23"/>
      <c r="O39" s="26"/>
      <c r="P39" s="26"/>
      <c r="Q39" s="26"/>
      <c r="R39" s="26"/>
      <c r="S39" s="26"/>
      <c r="T39" s="26"/>
    </row>
    <row r="40" spans="2:20" ht="14.25" customHeight="1">
      <c r="B40" s="24" t="s">
        <v>34</v>
      </c>
      <c r="C40" s="25">
        <v>17678</v>
      </c>
      <c r="D40" s="25">
        <v>20330</v>
      </c>
      <c r="E40" s="25">
        <v>23382</v>
      </c>
      <c r="F40" s="25">
        <v>26889</v>
      </c>
      <c r="G40" s="25">
        <v>30920</v>
      </c>
      <c r="H40" s="25"/>
      <c r="I40" s="23">
        <f t="shared" si="4"/>
        <v>15911</v>
      </c>
      <c r="J40" s="23">
        <f t="shared" si="4"/>
        <v>18297</v>
      </c>
      <c r="K40" s="23">
        <f t="shared" si="4"/>
        <v>21044</v>
      </c>
      <c r="L40" s="23">
        <f t="shared" si="4"/>
        <v>24201</v>
      </c>
      <c r="M40" s="23">
        <f t="shared" si="4"/>
        <v>27828</v>
      </c>
      <c r="N40" s="30"/>
      <c r="O40" s="26"/>
      <c r="P40" s="26"/>
      <c r="Q40" s="26"/>
      <c r="R40" s="26"/>
      <c r="S40" s="26"/>
      <c r="T40" s="26"/>
    </row>
    <row r="41" spans="2:20" ht="15.75">
      <c r="B41" s="21" t="s">
        <v>35</v>
      </c>
      <c r="C41" s="25"/>
      <c r="D41" s="25"/>
      <c r="E41" s="25"/>
      <c r="F41" s="25"/>
      <c r="G41" s="25"/>
      <c r="H41" s="25"/>
      <c r="I41" s="23"/>
      <c r="J41" s="23"/>
      <c r="K41" s="23"/>
      <c r="L41" s="23"/>
      <c r="M41" s="23"/>
      <c r="N41" s="23"/>
      <c r="O41" s="26"/>
      <c r="P41" s="26"/>
      <c r="Q41" s="26"/>
      <c r="R41" s="26"/>
      <c r="S41" s="26"/>
      <c r="T41" s="26"/>
    </row>
    <row r="42" spans="2:14" ht="15.75">
      <c r="B42" s="24" t="s">
        <v>36</v>
      </c>
      <c r="C42" s="25">
        <v>1637</v>
      </c>
      <c r="D42" s="25">
        <v>1956</v>
      </c>
      <c r="E42" s="25">
        <v>2164</v>
      </c>
      <c r="F42" s="25">
        <v>2483</v>
      </c>
      <c r="G42" s="25">
        <v>2613</v>
      </c>
      <c r="H42" s="25">
        <v>543</v>
      </c>
      <c r="I42" s="23">
        <f aca="true" t="shared" si="5" ref="I42:N48">CEILING(C42-C42*$I$13,1)</f>
        <v>1474</v>
      </c>
      <c r="J42" s="23">
        <f t="shared" si="5"/>
        <v>1761</v>
      </c>
      <c r="K42" s="23">
        <f t="shared" si="5"/>
        <v>1948</v>
      </c>
      <c r="L42" s="23">
        <f t="shared" si="5"/>
        <v>2235</v>
      </c>
      <c r="M42" s="23">
        <f t="shared" si="5"/>
        <v>2352</v>
      </c>
      <c r="N42" s="23">
        <f t="shared" si="5"/>
        <v>489</v>
      </c>
    </row>
    <row r="43" spans="2:14" ht="15.75">
      <c r="B43" s="24" t="s">
        <v>37</v>
      </c>
      <c r="C43" s="25">
        <v>4039</v>
      </c>
      <c r="D43" s="25">
        <v>4346</v>
      </c>
      <c r="E43" s="25">
        <v>4819</v>
      </c>
      <c r="F43" s="25">
        <v>5472</v>
      </c>
      <c r="G43" s="25">
        <v>5745</v>
      </c>
      <c r="H43" s="25">
        <v>543</v>
      </c>
      <c r="I43" s="23">
        <f t="shared" si="5"/>
        <v>3636</v>
      </c>
      <c r="J43" s="23">
        <f t="shared" si="5"/>
        <v>3912</v>
      </c>
      <c r="K43" s="23">
        <f t="shared" si="5"/>
        <v>4338</v>
      </c>
      <c r="L43" s="23">
        <f t="shared" si="5"/>
        <v>4925</v>
      </c>
      <c r="M43" s="23">
        <f t="shared" si="5"/>
        <v>5171</v>
      </c>
      <c r="N43" s="23">
        <f t="shared" si="5"/>
        <v>489</v>
      </c>
    </row>
    <row r="44" spans="2:14" ht="15.75">
      <c r="B44" s="24" t="s">
        <v>38</v>
      </c>
      <c r="C44" s="25">
        <v>3328</v>
      </c>
      <c r="D44" s="25">
        <v>3593</v>
      </c>
      <c r="E44" s="25">
        <v>4008</v>
      </c>
      <c r="F44" s="25">
        <v>4531</v>
      </c>
      <c r="G44" s="25">
        <v>4911</v>
      </c>
      <c r="H44" s="25">
        <v>543</v>
      </c>
      <c r="I44" s="23">
        <f t="shared" si="5"/>
        <v>2996</v>
      </c>
      <c r="J44" s="23">
        <f t="shared" si="5"/>
        <v>3234</v>
      </c>
      <c r="K44" s="23">
        <f t="shared" si="5"/>
        <v>3608</v>
      </c>
      <c r="L44" s="23">
        <f t="shared" si="5"/>
        <v>4078</v>
      </c>
      <c r="M44" s="23">
        <f t="shared" si="5"/>
        <v>4420</v>
      </c>
      <c r="N44" s="23">
        <f t="shared" si="5"/>
        <v>489</v>
      </c>
    </row>
    <row r="45" spans="2:14" ht="17.25" customHeight="1">
      <c r="B45" s="24" t="s">
        <v>39</v>
      </c>
      <c r="C45" s="25">
        <v>5453</v>
      </c>
      <c r="D45" s="25">
        <v>5868</v>
      </c>
      <c r="E45" s="25">
        <v>6506</v>
      </c>
      <c r="F45" s="25">
        <v>7385</v>
      </c>
      <c r="G45" s="25">
        <v>7758</v>
      </c>
      <c r="H45" s="25">
        <v>543</v>
      </c>
      <c r="I45" s="23">
        <f t="shared" si="5"/>
        <v>4908</v>
      </c>
      <c r="J45" s="23">
        <f t="shared" si="5"/>
        <v>5282</v>
      </c>
      <c r="K45" s="23">
        <f t="shared" si="5"/>
        <v>5856</v>
      </c>
      <c r="L45" s="23">
        <f t="shared" si="5"/>
        <v>6647</v>
      </c>
      <c r="M45" s="23">
        <f t="shared" si="5"/>
        <v>6983</v>
      </c>
      <c r="N45" s="23">
        <f t="shared" si="5"/>
        <v>489</v>
      </c>
    </row>
    <row r="46" spans="2:20" ht="15.75">
      <c r="B46" s="24" t="s">
        <v>40</v>
      </c>
      <c r="C46" s="25">
        <v>4496</v>
      </c>
      <c r="D46" s="25">
        <v>4850</v>
      </c>
      <c r="E46" s="25">
        <v>5407</v>
      </c>
      <c r="F46" s="25">
        <v>6117</v>
      </c>
      <c r="G46" s="25">
        <v>6625</v>
      </c>
      <c r="H46" s="25">
        <v>543</v>
      </c>
      <c r="I46" s="23">
        <f t="shared" si="5"/>
        <v>4047</v>
      </c>
      <c r="J46" s="23">
        <f t="shared" si="5"/>
        <v>4365</v>
      </c>
      <c r="K46" s="23">
        <f t="shared" si="5"/>
        <v>4867</v>
      </c>
      <c r="L46" s="23">
        <f t="shared" si="5"/>
        <v>5506</v>
      </c>
      <c r="M46" s="23">
        <f t="shared" si="5"/>
        <v>5963</v>
      </c>
      <c r="N46" s="23">
        <f t="shared" si="5"/>
        <v>489</v>
      </c>
      <c r="O46" s="26"/>
      <c r="P46" s="26"/>
      <c r="Q46" s="26"/>
      <c r="R46" s="26"/>
      <c r="S46" s="26"/>
      <c r="T46" s="26"/>
    </row>
    <row r="47" spans="2:20" ht="15.75">
      <c r="B47" s="24" t="s">
        <v>41</v>
      </c>
      <c r="C47" s="25">
        <v>884</v>
      </c>
      <c r="D47" s="25">
        <v>1034</v>
      </c>
      <c r="E47" s="25">
        <v>1242</v>
      </c>
      <c r="F47" s="25">
        <v>1526</v>
      </c>
      <c r="G47" s="25">
        <v>1657</v>
      </c>
      <c r="H47" s="25">
        <v>543</v>
      </c>
      <c r="I47" s="23">
        <f t="shared" si="5"/>
        <v>796</v>
      </c>
      <c r="J47" s="23">
        <f t="shared" si="5"/>
        <v>931</v>
      </c>
      <c r="K47" s="23">
        <f t="shared" si="5"/>
        <v>1118</v>
      </c>
      <c r="L47" s="23">
        <f t="shared" si="5"/>
        <v>1374</v>
      </c>
      <c r="M47" s="23">
        <f t="shared" si="5"/>
        <v>1492</v>
      </c>
      <c r="N47" s="23">
        <f t="shared" si="5"/>
        <v>489</v>
      </c>
      <c r="O47" s="26"/>
      <c r="P47" s="26"/>
      <c r="Q47" s="26"/>
      <c r="R47" s="26"/>
      <c r="S47" s="26"/>
      <c r="T47" s="26"/>
    </row>
    <row r="48" spans="2:20" ht="20.25" customHeight="1">
      <c r="B48" s="24" t="s">
        <v>42</v>
      </c>
      <c r="C48" s="25">
        <v>1195</v>
      </c>
      <c r="D48" s="25">
        <v>1395</v>
      </c>
      <c r="E48" s="25">
        <v>1676</v>
      </c>
      <c r="F48" s="25">
        <v>2060</v>
      </c>
      <c r="G48" s="25">
        <v>2237</v>
      </c>
      <c r="H48" s="25">
        <v>543</v>
      </c>
      <c r="I48" s="23">
        <f t="shared" si="5"/>
        <v>1076</v>
      </c>
      <c r="J48" s="23">
        <f t="shared" si="5"/>
        <v>1256</v>
      </c>
      <c r="K48" s="23">
        <f t="shared" si="5"/>
        <v>1509</v>
      </c>
      <c r="L48" s="23">
        <f t="shared" si="5"/>
        <v>1854</v>
      </c>
      <c r="M48" s="23">
        <f t="shared" si="5"/>
        <v>2014</v>
      </c>
      <c r="N48" s="23">
        <f t="shared" si="5"/>
        <v>489</v>
      </c>
      <c r="O48" s="26"/>
      <c r="P48" s="26"/>
      <c r="Q48" s="26"/>
      <c r="R48" s="26"/>
      <c r="S48" s="26"/>
      <c r="T48" s="26"/>
    </row>
    <row r="49" spans="2:20" ht="30.75">
      <c r="B49" s="31" t="s">
        <v>43</v>
      </c>
      <c r="C49" s="25"/>
      <c r="D49" s="25"/>
      <c r="E49" s="25"/>
      <c r="F49" s="25"/>
      <c r="G49" s="25"/>
      <c r="H49" s="25"/>
      <c r="I49" s="30"/>
      <c r="J49" s="30"/>
      <c r="K49" s="30"/>
      <c r="L49" s="30"/>
      <c r="M49" s="30"/>
      <c r="N49" s="30"/>
      <c r="O49" s="26"/>
      <c r="P49" s="26"/>
      <c r="Q49" s="26"/>
      <c r="R49" s="26"/>
      <c r="S49" s="26"/>
      <c r="T49" s="26"/>
    </row>
    <row r="50" spans="2:15" ht="18.75">
      <c r="B50" s="24" t="s">
        <v>36</v>
      </c>
      <c r="C50" s="25">
        <v>1637</v>
      </c>
      <c r="D50" s="25">
        <v>1956</v>
      </c>
      <c r="E50" s="25">
        <v>2164</v>
      </c>
      <c r="F50" s="25">
        <v>2483</v>
      </c>
      <c r="G50" s="25">
        <v>2613</v>
      </c>
      <c r="H50" s="25"/>
      <c r="I50" s="27">
        <v>1470</v>
      </c>
      <c r="J50" s="27">
        <v>1597</v>
      </c>
      <c r="K50" s="27">
        <v>1768</v>
      </c>
      <c r="L50" s="23">
        <f aca="true" t="shared" si="6" ref="L50:M56">CEILING(F50-F50*$I$13,1)</f>
        <v>2235</v>
      </c>
      <c r="M50" s="23">
        <f t="shared" si="6"/>
        <v>2352</v>
      </c>
      <c r="N50" s="56"/>
      <c r="O50" s="58">
        <v>0.18</v>
      </c>
    </row>
    <row r="51" spans="2:14" ht="18.75">
      <c r="B51" s="24" t="s">
        <v>37</v>
      </c>
      <c r="C51" s="25">
        <v>4039</v>
      </c>
      <c r="D51" s="25">
        <v>4346</v>
      </c>
      <c r="E51" s="25">
        <v>4819</v>
      </c>
      <c r="F51" s="25">
        <v>5472</v>
      </c>
      <c r="G51" s="25">
        <v>5745</v>
      </c>
      <c r="H51" s="25"/>
      <c r="I51" s="27">
        <v>3627</v>
      </c>
      <c r="J51" s="27">
        <v>3551</v>
      </c>
      <c r="K51" s="27">
        <v>3936</v>
      </c>
      <c r="L51" s="23">
        <f t="shared" si="6"/>
        <v>4925</v>
      </c>
      <c r="M51" s="23">
        <f t="shared" si="6"/>
        <v>5171</v>
      </c>
      <c r="N51" s="23"/>
    </row>
    <row r="52" spans="2:14" ht="18.75">
      <c r="B52" s="24" t="s">
        <v>38</v>
      </c>
      <c r="C52" s="25">
        <v>3328</v>
      </c>
      <c r="D52" s="25">
        <v>3593</v>
      </c>
      <c r="E52" s="25">
        <v>4008</v>
      </c>
      <c r="F52" s="25">
        <v>4531</v>
      </c>
      <c r="G52" s="25">
        <v>4911</v>
      </c>
      <c r="H52" s="25"/>
      <c r="I52" s="27">
        <v>2989</v>
      </c>
      <c r="J52" s="27">
        <v>2935</v>
      </c>
      <c r="K52" s="27">
        <v>3274</v>
      </c>
      <c r="L52" s="23">
        <f t="shared" si="6"/>
        <v>4078</v>
      </c>
      <c r="M52" s="23">
        <f t="shared" si="6"/>
        <v>4420</v>
      </c>
      <c r="N52" s="23"/>
    </row>
    <row r="53" spans="2:14" ht="17.25" customHeight="1">
      <c r="B53" s="24" t="s">
        <v>39</v>
      </c>
      <c r="C53" s="25">
        <v>5453</v>
      </c>
      <c r="D53" s="25">
        <v>5868</v>
      </c>
      <c r="E53" s="25">
        <v>6506</v>
      </c>
      <c r="F53" s="25">
        <v>7385</v>
      </c>
      <c r="G53" s="25">
        <v>7758</v>
      </c>
      <c r="H53" s="25"/>
      <c r="I53" s="27">
        <v>4897</v>
      </c>
      <c r="J53" s="27">
        <v>4794</v>
      </c>
      <c r="K53" s="27">
        <v>5315</v>
      </c>
      <c r="L53" s="23">
        <f t="shared" si="6"/>
        <v>6647</v>
      </c>
      <c r="M53" s="23">
        <f t="shared" si="6"/>
        <v>6983</v>
      </c>
      <c r="N53" s="23"/>
    </row>
    <row r="54" spans="2:20" ht="18.75">
      <c r="B54" s="24" t="s">
        <v>40</v>
      </c>
      <c r="C54" s="25">
        <v>4496</v>
      </c>
      <c r="D54" s="25">
        <v>4850</v>
      </c>
      <c r="E54" s="25">
        <v>5407</v>
      </c>
      <c r="F54" s="25">
        <v>6117</v>
      </c>
      <c r="G54" s="25">
        <v>6625</v>
      </c>
      <c r="H54" s="25"/>
      <c r="I54" s="27">
        <v>4038</v>
      </c>
      <c r="J54" s="27">
        <v>3962</v>
      </c>
      <c r="K54" s="27">
        <v>4417</v>
      </c>
      <c r="L54" s="23">
        <f t="shared" si="6"/>
        <v>5506</v>
      </c>
      <c r="M54" s="23">
        <f t="shared" si="6"/>
        <v>5963</v>
      </c>
      <c r="N54" s="23"/>
      <c r="O54" s="26"/>
      <c r="P54" s="26"/>
      <c r="Q54" s="26"/>
      <c r="R54" s="26"/>
      <c r="S54" s="26"/>
      <c r="T54" s="26"/>
    </row>
    <row r="55" spans="2:20" ht="18.75">
      <c r="B55" s="24" t="s">
        <v>41</v>
      </c>
      <c r="C55" s="25">
        <v>884</v>
      </c>
      <c r="D55" s="25">
        <v>1034</v>
      </c>
      <c r="E55" s="25">
        <v>1242</v>
      </c>
      <c r="F55" s="25">
        <v>1526</v>
      </c>
      <c r="G55" s="25">
        <v>1657</v>
      </c>
      <c r="H55" s="25"/>
      <c r="I55" s="27">
        <v>794</v>
      </c>
      <c r="J55" s="27">
        <v>845</v>
      </c>
      <c r="K55" s="27">
        <v>1014</v>
      </c>
      <c r="L55" s="23">
        <f t="shared" si="6"/>
        <v>1374</v>
      </c>
      <c r="M55" s="23">
        <f t="shared" si="6"/>
        <v>1492</v>
      </c>
      <c r="N55" s="23"/>
      <c r="O55" s="26"/>
      <c r="P55" s="26"/>
      <c r="Q55" s="26"/>
      <c r="R55" s="26"/>
      <c r="S55" s="26"/>
      <c r="T55" s="26"/>
    </row>
    <row r="56" spans="2:20" ht="18.75">
      <c r="B56" s="24" t="s">
        <v>42</v>
      </c>
      <c r="C56" s="25">
        <v>1195</v>
      </c>
      <c r="D56" s="25">
        <v>1395</v>
      </c>
      <c r="E56" s="25">
        <v>1676</v>
      </c>
      <c r="F56" s="25">
        <v>2060</v>
      </c>
      <c r="G56" s="25">
        <v>2237</v>
      </c>
      <c r="H56" s="25"/>
      <c r="I56" s="27">
        <v>1074</v>
      </c>
      <c r="J56" s="27">
        <v>1139</v>
      </c>
      <c r="K56" s="27">
        <v>1368</v>
      </c>
      <c r="L56" s="23">
        <f t="shared" si="6"/>
        <v>1854</v>
      </c>
      <c r="M56" s="23">
        <f t="shared" si="6"/>
        <v>2014</v>
      </c>
      <c r="N56" s="23"/>
      <c r="O56" s="26"/>
      <c r="P56" s="26"/>
      <c r="Q56" s="26"/>
      <c r="R56" s="26"/>
      <c r="S56" s="26"/>
      <c r="T56" s="26"/>
    </row>
    <row r="57" spans="2:20" ht="12.75" customHeight="1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26"/>
      <c r="P57" s="26"/>
      <c r="Q57" s="26"/>
      <c r="R57" s="26"/>
      <c r="S57" s="26"/>
      <c r="T57" s="26"/>
    </row>
    <row r="58" spans="2:20" ht="15.75">
      <c r="B58" s="33" t="s">
        <v>44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6"/>
      <c r="P58" s="26"/>
      <c r="Q58" s="26"/>
      <c r="R58" s="26"/>
      <c r="S58" s="26"/>
      <c r="T58" s="26"/>
    </row>
    <row r="59" spans="2:20" ht="15.75">
      <c r="B59" s="33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26"/>
      <c r="P59" s="26"/>
      <c r="Q59" s="26"/>
      <c r="R59" s="26"/>
      <c r="S59" s="26"/>
      <c r="T59" s="26"/>
    </row>
    <row r="60" spans="2:20" ht="56.25" customHeight="1">
      <c r="B60" s="34" t="s">
        <v>45</v>
      </c>
      <c r="C60" s="7" t="s">
        <v>3</v>
      </c>
      <c r="D60" s="35"/>
      <c r="E60" s="35"/>
      <c r="F60" s="35"/>
      <c r="G60" s="35"/>
      <c r="H60" s="36"/>
      <c r="I60" s="37" t="s">
        <v>4</v>
      </c>
      <c r="J60" s="38"/>
      <c r="K60" s="38"/>
      <c r="L60" s="38"/>
      <c r="M60" s="38"/>
      <c r="N60" s="39"/>
      <c r="O60" s="28"/>
      <c r="P60" s="28"/>
      <c r="Q60" s="29"/>
      <c r="R60" s="28"/>
      <c r="S60" s="28"/>
      <c r="T60" s="29"/>
    </row>
    <row r="61" spans="2:20" ht="18">
      <c r="B61" s="40" t="s">
        <v>46</v>
      </c>
      <c r="C61" s="47" t="s">
        <v>47</v>
      </c>
      <c r="D61" s="47"/>
      <c r="E61" s="47"/>
      <c r="F61" s="47"/>
      <c r="G61" s="47"/>
      <c r="H61" s="47"/>
      <c r="I61" s="48" t="s">
        <v>47</v>
      </c>
      <c r="J61" s="48"/>
      <c r="K61" s="48"/>
      <c r="L61" s="48"/>
      <c r="M61" s="48"/>
      <c r="N61" s="48"/>
      <c r="O61" s="26"/>
      <c r="P61" s="26"/>
      <c r="Q61" s="26"/>
      <c r="R61" s="26"/>
      <c r="S61" s="26"/>
      <c r="T61" s="26"/>
    </row>
    <row r="62" spans="2:20" ht="18">
      <c r="B62" s="24" t="s">
        <v>48</v>
      </c>
      <c r="C62" s="41" t="s">
        <v>49</v>
      </c>
      <c r="D62" s="41"/>
      <c r="E62" s="41"/>
      <c r="F62" s="41"/>
      <c r="G62" s="41"/>
      <c r="H62" s="41"/>
      <c r="I62" s="42" t="s">
        <v>50</v>
      </c>
      <c r="J62" s="42"/>
      <c r="K62" s="42"/>
      <c r="L62" s="42"/>
      <c r="M62" s="42"/>
      <c r="N62" s="42"/>
      <c r="O62" s="28"/>
      <c r="P62" s="28"/>
      <c r="Q62" s="29"/>
      <c r="R62" s="28"/>
      <c r="S62" s="28"/>
      <c r="T62" s="29"/>
    </row>
    <row r="63" spans="2:20" ht="18">
      <c r="B63" s="24" t="s">
        <v>51</v>
      </c>
      <c r="C63" s="41" t="s">
        <v>52</v>
      </c>
      <c r="D63" s="41"/>
      <c r="E63" s="41"/>
      <c r="F63" s="41"/>
      <c r="G63" s="41"/>
      <c r="H63" s="41"/>
      <c r="I63" s="42" t="s">
        <v>52</v>
      </c>
      <c r="J63" s="42"/>
      <c r="K63" s="42"/>
      <c r="L63" s="42"/>
      <c r="M63" s="42"/>
      <c r="N63" s="42"/>
      <c r="O63" s="26"/>
      <c r="P63" s="26"/>
      <c r="Q63" s="26"/>
      <c r="R63" s="26"/>
      <c r="S63" s="26"/>
      <c r="T63" s="26"/>
    </row>
    <row r="64" spans="2:20" ht="18">
      <c r="B64" s="24" t="s">
        <v>53</v>
      </c>
      <c r="C64" s="41" t="s">
        <v>54</v>
      </c>
      <c r="D64" s="41"/>
      <c r="E64" s="41"/>
      <c r="F64" s="41"/>
      <c r="G64" s="41"/>
      <c r="H64" s="41"/>
      <c r="I64" s="42" t="s">
        <v>54</v>
      </c>
      <c r="J64" s="42"/>
      <c r="K64" s="42"/>
      <c r="L64" s="42"/>
      <c r="M64" s="42"/>
      <c r="N64" s="42"/>
      <c r="O64" s="26"/>
      <c r="P64" s="26"/>
      <c r="Q64" s="26"/>
      <c r="R64" s="26"/>
      <c r="S64" s="26"/>
      <c r="T64" s="26"/>
    </row>
    <row r="65" spans="2:20" ht="18">
      <c r="B65" s="24" t="s">
        <v>55</v>
      </c>
      <c r="C65" s="41" t="s">
        <v>52</v>
      </c>
      <c r="D65" s="41"/>
      <c r="E65" s="41"/>
      <c r="F65" s="41"/>
      <c r="G65" s="41"/>
      <c r="H65" s="41"/>
      <c r="I65" s="42" t="s">
        <v>52</v>
      </c>
      <c r="J65" s="42"/>
      <c r="K65" s="42"/>
      <c r="L65" s="42"/>
      <c r="M65" s="42"/>
      <c r="N65" s="42"/>
      <c r="O65" s="28"/>
      <c r="P65" s="28"/>
      <c r="Q65" s="29"/>
      <c r="R65" s="28"/>
      <c r="S65" s="28"/>
      <c r="T65" s="29"/>
    </row>
    <row r="66" spans="2:20" ht="18">
      <c r="B66" s="24" t="s">
        <v>56</v>
      </c>
      <c r="C66" s="41" t="s">
        <v>49</v>
      </c>
      <c r="D66" s="41"/>
      <c r="E66" s="41"/>
      <c r="F66" s="41"/>
      <c r="G66" s="41"/>
      <c r="H66" s="41"/>
      <c r="I66" s="42" t="s">
        <v>49</v>
      </c>
      <c r="J66" s="42"/>
      <c r="K66" s="42"/>
      <c r="L66" s="42"/>
      <c r="M66" s="42"/>
      <c r="N66" s="42"/>
      <c r="O66" s="26"/>
      <c r="P66" s="26"/>
      <c r="Q66" s="26"/>
      <c r="R66" s="26"/>
      <c r="S66" s="26"/>
      <c r="T66" s="26"/>
    </row>
    <row r="67" spans="2:20" ht="18">
      <c r="B67" s="24" t="s">
        <v>57</v>
      </c>
      <c r="C67" s="41" t="s">
        <v>52</v>
      </c>
      <c r="D67" s="41"/>
      <c r="E67" s="41"/>
      <c r="F67" s="41"/>
      <c r="G67" s="41"/>
      <c r="H67" s="41"/>
      <c r="I67" s="42" t="s">
        <v>52</v>
      </c>
      <c r="J67" s="42"/>
      <c r="K67" s="42"/>
      <c r="L67" s="42"/>
      <c r="M67" s="42"/>
      <c r="N67" s="42"/>
      <c r="O67" s="26"/>
      <c r="P67" s="26"/>
      <c r="Q67" s="26"/>
      <c r="R67" s="26"/>
      <c r="S67" s="26"/>
      <c r="T67" s="26"/>
    </row>
    <row r="68" spans="2:20" ht="18">
      <c r="B68" s="24" t="s">
        <v>58</v>
      </c>
      <c r="C68" s="45">
        <v>329</v>
      </c>
      <c r="D68" s="45"/>
      <c r="E68" s="45"/>
      <c r="F68" s="45"/>
      <c r="G68" s="45"/>
      <c r="H68" s="45"/>
      <c r="I68" s="46">
        <f>CEILING(C68-C68*$I$13,0.05)</f>
        <v>296.1</v>
      </c>
      <c r="J68" s="46"/>
      <c r="K68" s="46"/>
      <c r="L68" s="46"/>
      <c r="M68" s="46"/>
      <c r="N68" s="46"/>
      <c r="O68" s="26"/>
      <c r="P68" s="26"/>
      <c r="Q68" s="26"/>
      <c r="R68" s="26"/>
      <c r="S68" s="26"/>
      <c r="T68" s="26"/>
    </row>
    <row r="69" spans="2:20" ht="18">
      <c r="B69" s="24" t="s">
        <v>59</v>
      </c>
      <c r="C69" s="41" t="s">
        <v>60</v>
      </c>
      <c r="D69" s="41"/>
      <c r="E69" s="41"/>
      <c r="F69" s="41"/>
      <c r="G69" s="41"/>
      <c r="H69" s="41"/>
      <c r="I69" s="42" t="s">
        <v>60</v>
      </c>
      <c r="J69" s="42"/>
      <c r="K69" s="42"/>
      <c r="L69" s="42"/>
      <c r="M69" s="42"/>
      <c r="N69" s="42"/>
      <c r="O69" s="26"/>
      <c r="P69" s="26"/>
      <c r="Q69" s="26"/>
      <c r="R69" s="26"/>
      <c r="S69" s="26"/>
      <c r="T69" s="26"/>
    </row>
    <row r="70" spans="2:20" ht="18">
      <c r="B70" s="24" t="s">
        <v>61</v>
      </c>
      <c r="C70" s="41" t="s">
        <v>62</v>
      </c>
      <c r="D70" s="41"/>
      <c r="E70" s="41"/>
      <c r="F70" s="41"/>
      <c r="G70" s="41"/>
      <c r="H70" s="41"/>
      <c r="I70" s="42" t="s">
        <v>62</v>
      </c>
      <c r="J70" s="42"/>
      <c r="K70" s="42"/>
      <c r="L70" s="42"/>
      <c r="M70" s="42"/>
      <c r="N70" s="42"/>
      <c r="O70" s="26"/>
      <c r="P70" s="26"/>
      <c r="Q70" s="26"/>
      <c r="R70" s="26"/>
      <c r="S70" s="26"/>
      <c r="T70" s="26"/>
    </row>
    <row r="71" spans="2:20" ht="18">
      <c r="B71" s="24" t="s">
        <v>63</v>
      </c>
      <c r="C71" s="45">
        <v>80</v>
      </c>
      <c r="D71" s="45"/>
      <c r="E71" s="45"/>
      <c r="F71" s="45"/>
      <c r="G71" s="45"/>
      <c r="H71" s="45"/>
      <c r="I71" s="46">
        <f>CEILING(C71-C71*$I$13,0.05)</f>
        <v>72</v>
      </c>
      <c r="J71" s="46"/>
      <c r="K71" s="46"/>
      <c r="L71" s="46"/>
      <c r="M71" s="46"/>
      <c r="N71" s="46"/>
      <c r="O71" s="28"/>
      <c r="P71" s="28"/>
      <c r="Q71" s="29"/>
      <c r="R71" s="28"/>
      <c r="S71" s="28"/>
      <c r="T71" s="29"/>
    </row>
    <row r="72" spans="2:20" ht="18">
      <c r="B72" s="24" t="s">
        <v>64</v>
      </c>
      <c r="C72" s="41" t="s">
        <v>52</v>
      </c>
      <c r="D72" s="41"/>
      <c r="E72" s="41"/>
      <c r="F72" s="41"/>
      <c r="G72" s="41"/>
      <c r="H72" s="41"/>
      <c r="I72" s="42" t="s">
        <v>52</v>
      </c>
      <c r="J72" s="42"/>
      <c r="K72" s="42"/>
      <c r="L72" s="42"/>
      <c r="M72" s="42"/>
      <c r="N72" s="42"/>
      <c r="O72" s="26"/>
      <c r="P72" s="26"/>
      <c r="Q72" s="26"/>
      <c r="R72" s="26"/>
      <c r="S72" s="26"/>
      <c r="T72" s="26"/>
    </row>
    <row r="73" spans="2:20" ht="18">
      <c r="B73" s="24" t="s">
        <v>65</v>
      </c>
      <c r="C73" s="41" t="s">
        <v>52</v>
      </c>
      <c r="D73" s="41"/>
      <c r="E73" s="41"/>
      <c r="F73" s="41"/>
      <c r="G73" s="41"/>
      <c r="H73" s="41"/>
      <c r="I73" s="42" t="s">
        <v>52</v>
      </c>
      <c r="J73" s="42"/>
      <c r="K73" s="42"/>
      <c r="L73" s="42"/>
      <c r="M73" s="42"/>
      <c r="N73" s="42"/>
      <c r="O73" s="26"/>
      <c r="P73" s="26"/>
      <c r="Q73" s="26"/>
      <c r="R73" s="26"/>
      <c r="S73" s="26"/>
      <c r="T73" s="26"/>
    </row>
    <row r="74" spans="2:20" ht="18">
      <c r="B74" s="24" t="s">
        <v>66</v>
      </c>
      <c r="C74" s="43" t="s">
        <v>67</v>
      </c>
      <c r="D74" s="43"/>
      <c r="E74" s="43"/>
      <c r="F74" s="43"/>
      <c r="G74" s="43"/>
      <c r="H74" s="43"/>
      <c r="I74" s="44" t="s">
        <v>67</v>
      </c>
      <c r="J74" s="44"/>
      <c r="K74" s="44"/>
      <c r="L74" s="44"/>
      <c r="M74" s="44"/>
      <c r="N74" s="44"/>
      <c r="O74" s="26"/>
      <c r="P74" s="26"/>
      <c r="Q74" s="26"/>
      <c r="R74" s="26"/>
      <c r="S74" s="26"/>
      <c r="T74" s="26"/>
    </row>
    <row r="75" spans="15:20" ht="12.75">
      <c r="O75" s="28"/>
      <c r="P75" s="28"/>
      <c r="Q75" s="29"/>
      <c r="R75" s="28"/>
      <c r="S75" s="28"/>
      <c r="T75" s="29"/>
    </row>
    <row r="76" spans="15:20" ht="12.75">
      <c r="O76" s="26"/>
      <c r="P76" s="26"/>
      <c r="Q76" s="26"/>
      <c r="R76" s="26"/>
      <c r="S76" s="26"/>
      <c r="T76" s="26"/>
    </row>
    <row r="77" spans="15:20" ht="12.75">
      <c r="O77" s="26"/>
      <c r="P77" s="26"/>
      <c r="Q77" s="26"/>
      <c r="R77" s="26"/>
      <c r="S77" s="26"/>
      <c r="T77" s="26"/>
    </row>
    <row r="78" spans="15:20" ht="12.75">
      <c r="O78" s="26"/>
      <c r="P78" s="26"/>
      <c r="Q78" s="26"/>
      <c r="R78" s="26"/>
      <c r="S78" s="26"/>
      <c r="T78" s="26"/>
    </row>
    <row r="79" spans="15:20" ht="12.75">
      <c r="O79" s="26"/>
      <c r="P79" s="26"/>
      <c r="Q79" s="26"/>
      <c r="R79" s="26"/>
      <c r="S79" s="26"/>
      <c r="T79" s="26"/>
    </row>
    <row r="80" spans="15:20" ht="12.75">
      <c r="O80" s="26"/>
      <c r="P80" s="26"/>
      <c r="Q80" s="26"/>
      <c r="R80" s="26"/>
      <c r="S80" s="26"/>
      <c r="T80" s="26"/>
    </row>
    <row r="81" spans="15:20" ht="12.75">
      <c r="O81" s="26"/>
      <c r="P81" s="26"/>
      <c r="Q81" s="26"/>
      <c r="R81" s="26"/>
      <c r="S81" s="26"/>
      <c r="T81" s="26"/>
    </row>
    <row r="82" spans="15:20" ht="12.75">
      <c r="O82" s="26"/>
      <c r="P82" s="26"/>
      <c r="Q82" s="26"/>
      <c r="R82" s="26"/>
      <c r="S82" s="26"/>
      <c r="T82" s="26"/>
    </row>
  </sheetData>
  <sheetProtection selectLockedCells="1" selectUnlockedCells="1"/>
  <mergeCells count="35">
    <mergeCell ref="I9:N9"/>
    <mergeCell ref="B10:B12"/>
    <mergeCell ref="I10:N10"/>
    <mergeCell ref="C11:G11"/>
    <mergeCell ref="I11:M11"/>
    <mergeCell ref="C13:H13"/>
    <mergeCell ref="I13:N13"/>
    <mergeCell ref="C61:H61"/>
    <mergeCell ref="I61:N61"/>
    <mergeCell ref="C62:H62"/>
    <mergeCell ref="I62:N62"/>
    <mergeCell ref="C63:H63"/>
    <mergeCell ref="I63:N63"/>
    <mergeCell ref="C64:H64"/>
    <mergeCell ref="I64:N64"/>
    <mergeCell ref="C65:H65"/>
    <mergeCell ref="I65:N65"/>
    <mergeCell ref="C66:H66"/>
    <mergeCell ref="I66:N66"/>
    <mergeCell ref="C67:H67"/>
    <mergeCell ref="I67:N67"/>
    <mergeCell ref="C68:H68"/>
    <mergeCell ref="I68:N68"/>
    <mergeCell ref="C69:H69"/>
    <mergeCell ref="I69:N69"/>
    <mergeCell ref="C73:H73"/>
    <mergeCell ref="I73:N73"/>
    <mergeCell ref="C74:H74"/>
    <mergeCell ref="I74:N74"/>
    <mergeCell ref="C70:H70"/>
    <mergeCell ref="I70:N70"/>
    <mergeCell ref="C71:H71"/>
    <mergeCell ref="I71:N71"/>
    <mergeCell ref="C72:H72"/>
    <mergeCell ref="I72:N72"/>
  </mergeCells>
  <printOptions/>
  <pageMargins left="0.7083333333333334" right="0.7083333333333334" top="0.49027777777777776" bottom="0.5798611111111112" header="0.5118055555555555" footer="0.5118055555555555"/>
  <pageSetup fitToHeight="5" fitToWidth="1" horizontalDpi="300" verticalDpi="300" orientation="landscape" paperSize="9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 Д М</dc:creator>
  <cp:keywords/>
  <dc:description/>
  <cp:lastModifiedBy>К Д М</cp:lastModifiedBy>
  <dcterms:created xsi:type="dcterms:W3CDTF">2021-08-25T13:41:54Z</dcterms:created>
  <dcterms:modified xsi:type="dcterms:W3CDTF">2021-08-26T09:47:26Z</dcterms:modified>
  <cp:category/>
  <cp:version/>
  <cp:contentType/>
  <cp:contentStatus/>
</cp:coreProperties>
</file>