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Калькулятор" sheetId="1" r:id="rId1"/>
    <sheet name="Декоры" sheetId="2" r:id="rId2"/>
    <sheet name="Выпускаемая продукция" sheetId="3" r:id="rId3"/>
    <sheet name="Расчет нестандртных изделий" sheetId="4" r:id="rId4"/>
    <sheet name="Глубина" sheetId="5" state="hidden" r:id="rId5"/>
    <sheet name="Радиус" sheetId="6" state="hidden" r:id="rId6"/>
    <sheet name="Завал" sheetId="7" state="hidden" r:id="rId7"/>
    <sheet name="Прайс" sheetId="8" state="hidden" r:id="rId8"/>
  </sheets>
  <definedNames>
    <definedName name="_xlnm._FilterDatabase" localSheetId="1" hidden="1">'Декоры'!$A$3:$H$163</definedName>
  </definedNames>
  <calcPr fullCalcOnLoad="1"/>
</workbook>
</file>

<file path=xl/sharedStrings.xml><?xml version="1.0" encoding="utf-8"?>
<sst xmlns="http://schemas.openxmlformats.org/spreadsheetml/2006/main" count="2552" uniqueCount="315">
  <si>
    <t>Длина</t>
  </si>
  <si>
    <t>Глубина</t>
  </si>
  <si>
    <t>Толщина</t>
  </si>
  <si>
    <t>Стандартная</t>
  </si>
  <si>
    <t>Столешница</t>
  </si>
  <si>
    <t>Стеновая панель</t>
  </si>
  <si>
    <t>Угловой элемент</t>
  </si>
  <si>
    <t>Без завала</t>
  </si>
  <si>
    <t>R3</t>
  </si>
  <si>
    <t>R9</t>
  </si>
  <si>
    <t>Нет</t>
  </si>
  <si>
    <t>Да</t>
  </si>
  <si>
    <t>Декор</t>
  </si>
  <si>
    <t>G018/1 галактика черная ГЛ</t>
  </si>
  <si>
    <t>757/1*  терезина ГЛ  эксклюзив поверхности</t>
  </si>
  <si>
    <t>706/1 королевский опал ГЛ</t>
  </si>
  <si>
    <t>1052/1А  андромеда черная ГЛ</t>
  </si>
  <si>
    <t>713/1 черный гранит ГЛ</t>
  </si>
  <si>
    <t>997/Br королевский опал светлый</t>
  </si>
  <si>
    <t>7024/1 мрамор империал ГЛ  эксклюзив</t>
  </si>
  <si>
    <t>7032/1  мрамор бергамо темный ГЛ  эксклюзив</t>
  </si>
  <si>
    <t>7024/Е мрамор империал эксклюзив</t>
  </si>
  <si>
    <t>7025/Q Мрамор Джалло эксклюзив</t>
  </si>
  <si>
    <t>7031/Q мрамор бергамо эксклюзив</t>
  </si>
  <si>
    <t>7032/Q  мрамор бергамо темный эксклюзив</t>
  </si>
  <si>
    <t>8215-12/D Сосна Бурбон</t>
  </si>
  <si>
    <t>7030/FL  черная сосна премьер эксклюзив</t>
  </si>
  <si>
    <t>4033/S бисер  светлый</t>
  </si>
  <si>
    <t>4040/S антарес</t>
  </si>
  <si>
    <t>7078/М техас эксклюзив</t>
  </si>
  <si>
    <t>7081/Q рамбла эксклюзив</t>
  </si>
  <si>
    <t>9585/S мрамор бежевый  светлый</t>
  </si>
  <si>
    <t>1874k-52 зим.карнавал</t>
  </si>
  <si>
    <t xml:space="preserve">2113/Qr черный базальт </t>
  </si>
  <si>
    <t>3043/S семолина серая</t>
  </si>
  <si>
    <t xml:space="preserve">6651/Qr травертин греческий </t>
  </si>
  <si>
    <t>Категория</t>
  </si>
  <si>
    <t>7011/S  canyon эксклюзив</t>
  </si>
  <si>
    <t>7019/Q капри темный  эксклюзив</t>
  </si>
  <si>
    <t>7033/М прованс ажур  эксклюзив</t>
  </si>
  <si>
    <t>7046/S daily эксклюзив</t>
  </si>
  <si>
    <t>7061/S fossil эксклюзив</t>
  </si>
  <si>
    <t>7351/S stromboli grey эксклюзив</t>
  </si>
  <si>
    <t>7354/S stromboli brown эксклюзив</t>
  </si>
  <si>
    <t>0410/S мрамор каррара</t>
  </si>
  <si>
    <t>Возможность изготовления</t>
  </si>
  <si>
    <t>PROFSTANDARD</t>
  </si>
  <si>
    <t>Категория ТП</t>
  </si>
  <si>
    <t>РРЦ, руб. за шт.</t>
  </si>
  <si>
    <t>Д</t>
  </si>
  <si>
    <t>Г</t>
  </si>
  <si>
    <t>Т</t>
  </si>
  <si>
    <t>Выпускаемая продукция Кедр - Столешницы</t>
  </si>
  <si>
    <t xml:space="preserve">Стандартные столешницы </t>
  </si>
  <si>
    <t xml:space="preserve">Толщина </t>
  </si>
  <si>
    <t>Ширина</t>
  </si>
  <si>
    <t>R завала</t>
  </si>
  <si>
    <t>Профиль</t>
  </si>
  <si>
    <t>мм</t>
  </si>
  <si>
    <t>Кедр 27(25) ДСП</t>
  </si>
  <si>
    <t>U1</t>
  </si>
  <si>
    <t>Кедр 40(38) ДСП</t>
  </si>
  <si>
    <t>Кедр Длинные 40(38) ДСП</t>
  </si>
  <si>
    <t>ProfStandard 40(38) ДСП</t>
  </si>
  <si>
    <t>ProfStandard 56(54) ДСП</t>
  </si>
  <si>
    <t xml:space="preserve">Нестандартные столешницы </t>
  </si>
  <si>
    <t>от 300-500, 700-1200 шаг 100</t>
  </si>
  <si>
    <t>U1,U2,без загиба</t>
  </si>
  <si>
    <t>от 700-1100 шаг 100</t>
  </si>
  <si>
    <t>Угловые элементы</t>
  </si>
  <si>
    <t>U1,без загиба</t>
  </si>
  <si>
    <t>Стеновые панели</t>
  </si>
  <si>
    <t>МДФ 4</t>
  </si>
  <si>
    <t>600-1200  шаг 100</t>
  </si>
  <si>
    <t>МДФ 6</t>
  </si>
  <si>
    <t>ДСП 10</t>
  </si>
  <si>
    <t>Кромочный пластик с клеем и без клея</t>
  </si>
  <si>
    <t>от 0,4 до 0,8</t>
  </si>
  <si>
    <r>
      <t>1.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ОБЫЧНЫЕ СТОЛЕШНИЦЫ 27мм и 40мм</t>
    </r>
  </si>
  <si>
    <t xml:space="preserve">Столешницы нестандартных размеров: </t>
  </si>
  <si>
    <t>3050х1200, 3050х1100,3050х1000, 3050х900, 3050х800, 3050х700</t>
  </si>
  <si>
    <r>
      <t>Стоимость столешниц нестандартных размеров</t>
    </r>
    <r>
      <rPr>
        <u val="single"/>
        <sz val="12"/>
        <color indexed="8"/>
        <rFont val="Times New Roman"/>
        <family val="1"/>
      </rPr>
      <t>:</t>
    </r>
  </si>
  <si>
    <t xml:space="preserve">Нестандарты  б/з (без завала)  (ширина 600) = стандартная столешница </t>
  </si>
  <si>
    <t>Нестандарты  б/з (без завала)  (ширина более 600) = стандартная столешница х 2</t>
  </si>
  <si>
    <t>Нестандарты с 1 U (ширина более 600) = стандартная столешница х 2</t>
  </si>
  <si>
    <t>Нестандарты с 2 U (ширина от 600 до 1100 ) = стандартная столешница х 2,5</t>
  </si>
  <si>
    <t>Нестандарты с 2 U (шириной 1200) = стандартная столешница х 2,7</t>
  </si>
  <si>
    <r>
      <t>2.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ПРОФ-СТАНДАРТ  40мм и 56мм</t>
    </r>
  </si>
  <si>
    <t>3050х1100,3050х1000, 3050х900, 3050х800, 3050х700</t>
  </si>
  <si>
    <r>
      <t>3.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СТЕНОВАЯ ПАНЕЛЬ (Ф/П)</t>
    </r>
  </si>
  <si>
    <t xml:space="preserve">1)  Ф/П толщиной 4 мм нестандартных размеров: </t>
  </si>
  <si>
    <r>
      <t>Стоимость ф/п толщиной 4 мм нестандартных размеров</t>
    </r>
    <r>
      <rPr>
        <u val="single"/>
        <sz val="12"/>
        <color indexed="8"/>
        <rFont val="Times New Roman"/>
        <family val="1"/>
      </rPr>
      <t>:</t>
    </r>
  </si>
  <si>
    <t>Нестандарты  (ширина более 600) = стандартная ф/п х 2</t>
  </si>
  <si>
    <t xml:space="preserve">2)  Ф/П толщиной 6мм стандартных размеров: </t>
  </si>
  <si>
    <t>3050х600*6мм</t>
  </si>
  <si>
    <r>
      <t>Стоимость ф/п  толщиной 6мм стандартных размеров</t>
    </r>
    <r>
      <rPr>
        <u val="single"/>
        <sz val="12"/>
        <color indexed="8"/>
        <rFont val="Times New Roman"/>
        <family val="1"/>
      </rPr>
      <t>:</t>
    </r>
  </si>
  <si>
    <t>Ф/П 6мм  (ширина 600 мм) = стандартная  ф/п  4мм +10%</t>
  </si>
  <si>
    <t>Заказывается кратно 2 шт. (Т.е. клиент  покупает 2 шт.)</t>
  </si>
  <si>
    <t xml:space="preserve">3)  Ф/П толщиной 6 мм нестандартных размеров: </t>
  </si>
  <si>
    <r>
      <t>Стоимость ф/п толщиной 6мм нестандартных размеров</t>
    </r>
    <r>
      <rPr>
        <u val="single"/>
        <sz val="12"/>
        <color indexed="8"/>
        <rFont val="Times New Roman"/>
        <family val="1"/>
      </rPr>
      <t>:</t>
    </r>
  </si>
  <si>
    <t>Ф/П  (ширина более 600) = стандартная ф/п 4 мм х 2+10%</t>
  </si>
  <si>
    <t>Заказывается кратно 1шт. (Т. е. клиент покупает 1 шт.)</t>
  </si>
  <si>
    <r>
      <t>4.</t>
    </r>
    <r>
      <rPr>
        <b/>
        <sz val="7"/>
        <color indexed="8"/>
        <rFont val="Times New Roman"/>
        <family val="1"/>
      </rPr>
      <t xml:space="preserve">      </t>
    </r>
    <r>
      <rPr>
        <b/>
        <sz val="12"/>
        <color indexed="8"/>
        <rFont val="Times New Roman"/>
        <family val="1"/>
      </rPr>
      <t>УГЛЫ</t>
    </r>
  </si>
  <si>
    <r>
      <t xml:space="preserve">Углы </t>
    </r>
    <r>
      <rPr>
        <b/>
        <sz val="12"/>
        <color indexed="8"/>
        <rFont val="Times New Roman"/>
        <family val="1"/>
      </rPr>
      <t xml:space="preserve"> нестандартных размеров 900х900 ***: </t>
    </r>
  </si>
  <si>
    <r>
      <t>Стоимость углов нестандартных размеров</t>
    </r>
    <r>
      <rPr>
        <u val="single"/>
        <sz val="12"/>
        <color indexed="8"/>
        <rFont val="Times New Roman"/>
        <family val="1"/>
      </rPr>
      <t>:</t>
    </r>
  </si>
  <si>
    <t>Нестандарты 900*900 = стандартный угол (860*860 мм) х 1,5</t>
  </si>
  <si>
    <t>* Нестандартные углы из заказной складской программы заказываются кратно 2шт. (Т.е. клиент покупает 2 угла)</t>
  </si>
  <si>
    <t>** За исключение угла к столешнице Проф-Стандарт 56мм, к данной столешнице стандартный угол считается 900*900 мм</t>
  </si>
  <si>
    <t>Столешницы</t>
  </si>
  <si>
    <t>Стеновые</t>
  </si>
  <si>
    <t>Углы</t>
  </si>
  <si>
    <t>Стандартный</t>
  </si>
  <si>
    <t>900х900</t>
  </si>
  <si>
    <t>860х860</t>
  </si>
  <si>
    <t>Товарная продукция</t>
  </si>
  <si>
    <t>Расчет стоимости товара,руб.за шт.</t>
  </si>
  <si>
    <t>Столешница 3050*600*27 1U</t>
  </si>
  <si>
    <t>Столешница 3050**600*40 1U</t>
  </si>
  <si>
    <t>Столешница 3660**600*40</t>
  </si>
  <si>
    <t>Столешница 4100*600*40</t>
  </si>
  <si>
    <t>Столешница ПрофСтандарт 3000*600*40 1U</t>
  </si>
  <si>
    <t xml:space="preserve">Столешница Профстандарт 3000*600*54(56) 1U </t>
  </si>
  <si>
    <t>Угол 860*860*27</t>
  </si>
  <si>
    <t>Угол 860*860*40</t>
  </si>
  <si>
    <t>Угол ПрофСтандарт 900*900*(54)56</t>
  </si>
  <si>
    <t>Стеновая панель 3050*600*4</t>
  </si>
  <si>
    <t>Стеновая панель 4100*600*10</t>
  </si>
  <si>
    <t>Список декоров</t>
  </si>
  <si>
    <t>Выпускаемая продукция</t>
  </si>
  <si>
    <t>Расчёт нестандартных изделий</t>
  </si>
  <si>
    <t>Полезные ссылки</t>
  </si>
  <si>
    <t>Калькулятор</t>
  </si>
  <si>
    <t>2240/S брекчия антика</t>
  </si>
  <si>
    <t>Прайс лист на столешницы</t>
  </si>
  <si>
    <t>Прайс лист на кромку для столешниц</t>
  </si>
  <si>
    <t>КРОМКА 3050*32*0,6, 3050*34*0,6  (без клея)</t>
  </si>
  <si>
    <t>КРОМКА 3050*44*0.6 (без клея)</t>
  </si>
  <si>
    <t>КРОМКА 3050*32*0,6, 3050*34*0,6  (с клеем)</t>
  </si>
  <si>
    <t>КРОМКА 3050*44*0.6 (с клеем)</t>
  </si>
  <si>
    <t>КРОМКА 3050*60*0.6 (с клеем)</t>
  </si>
  <si>
    <t>Опт</t>
  </si>
  <si>
    <t>розница</t>
  </si>
  <si>
    <t>Комментарий по декорам</t>
  </si>
  <si>
    <t>3034/S Мрамор Марквина синий</t>
  </si>
  <si>
    <t>3094/S Лавант</t>
  </si>
  <si>
    <t>4057/S Терезина</t>
  </si>
  <si>
    <t xml:space="preserve">0446/S гранитная крошка </t>
  </si>
  <si>
    <t xml:space="preserve">1012/Cr керамика белая </t>
  </si>
  <si>
    <t xml:space="preserve">1017/1А ледяная крошка белая ГЛ </t>
  </si>
  <si>
    <t xml:space="preserve">1021/Q черный </t>
  </si>
  <si>
    <t xml:space="preserve">1052/1А андромеда черная ГЛ </t>
  </si>
  <si>
    <t xml:space="preserve">111/1 белый  ГЛ </t>
  </si>
  <si>
    <t xml:space="preserve">1110/S Белый  </t>
  </si>
  <si>
    <t xml:space="preserve">1205/Br бриллиант св.серый </t>
  </si>
  <si>
    <t xml:space="preserve">1207/Br  бриллиант темный графит </t>
  </si>
  <si>
    <t xml:space="preserve">1210/Br бриллиант белый </t>
  </si>
  <si>
    <t xml:space="preserve">1239/Br бриллиант бежевый </t>
  </si>
  <si>
    <t xml:space="preserve">1876к-52 камень светлый </t>
  </si>
  <si>
    <t xml:space="preserve">1882к-52 чиполлино серый </t>
  </si>
  <si>
    <t>1884 К-52 Чиполлино Панна</t>
  </si>
  <si>
    <t xml:space="preserve">2012/S перлино </t>
  </si>
  <si>
    <t>2013/Q юрский камень</t>
  </si>
  <si>
    <t xml:space="preserve">2022/S модена </t>
  </si>
  <si>
    <t xml:space="preserve">2032/М риголетто светлый  </t>
  </si>
  <si>
    <t>2033 /М Риголето темный NEW</t>
  </si>
  <si>
    <t xml:space="preserve">2044 /D древесный брус </t>
  </si>
  <si>
    <t xml:space="preserve">2046/S метрополитан  </t>
  </si>
  <si>
    <t xml:space="preserve">2047/S кантри  </t>
  </si>
  <si>
    <t xml:space="preserve">2057/М сосна пондероса  </t>
  </si>
  <si>
    <t xml:space="preserve">2058/FL бискайская сосна  </t>
  </si>
  <si>
    <t xml:space="preserve">2059/FL ипанема  </t>
  </si>
  <si>
    <t xml:space="preserve">206/1А андромеда серая  ГЛ  </t>
  </si>
  <si>
    <t xml:space="preserve">2062/S трансильвания  </t>
  </si>
  <si>
    <t xml:space="preserve">2071/М неаполис  </t>
  </si>
  <si>
    <t xml:space="preserve">2072/Р дуб мокко </t>
  </si>
  <si>
    <t xml:space="preserve">2073/Pw дуб светлый </t>
  </si>
  <si>
    <t xml:space="preserve">2074/Fl дуб каштан </t>
  </si>
  <si>
    <t xml:space="preserve">2075/Fl дуб кера  </t>
  </si>
  <si>
    <t xml:space="preserve">2182/S мейсон беж.  </t>
  </si>
  <si>
    <t>2231/S оникс клас. бежевый</t>
  </si>
  <si>
    <t xml:space="preserve">2233/S марок. камень  </t>
  </si>
  <si>
    <t xml:space="preserve">2234/S луксор  </t>
  </si>
  <si>
    <t xml:space="preserve">2235/S семолина серая  </t>
  </si>
  <si>
    <t xml:space="preserve">2236/S семолина бежевая  </t>
  </si>
  <si>
    <t xml:space="preserve">2238/S брекчия светлая </t>
  </si>
  <si>
    <t>232/S Дуб Ниагара (4100)</t>
  </si>
  <si>
    <t xml:space="preserve">232/S дуб ниагара  </t>
  </si>
  <si>
    <t xml:space="preserve">2323/Bst этна </t>
  </si>
  <si>
    <t xml:space="preserve">2337/S мрамор бежевый  </t>
  </si>
  <si>
    <t xml:space="preserve">2338/S лунный металл </t>
  </si>
  <si>
    <t xml:space="preserve">2341/Pt мрамор Нуволато </t>
  </si>
  <si>
    <t xml:space="preserve">2345/Pt мрамор персия </t>
  </si>
  <si>
    <t xml:space="preserve">2349/Pt  Мрамор Бернини </t>
  </si>
  <si>
    <t xml:space="preserve">2384/S мрамор греческий </t>
  </si>
  <si>
    <t xml:space="preserve">2385/1 мрамор бежевый светлый ГЛ </t>
  </si>
  <si>
    <t xml:space="preserve">2848/S гренобль </t>
  </si>
  <si>
    <t xml:space="preserve">2919/S ассиметрия  </t>
  </si>
  <si>
    <t xml:space="preserve">2946/R галия </t>
  </si>
  <si>
    <t xml:space="preserve">3021/S травертин римский </t>
  </si>
  <si>
    <t xml:space="preserve">3022/S гранит сардинский </t>
  </si>
  <si>
    <t xml:space="preserve">3024/S мрамор золотой </t>
  </si>
  <si>
    <t xml:space="preserve">3025 /Q мрамор черный  </t>
  </si>
  <si>
    <t xml:space="preserve">3027/S гранит белый  </t>
  </si>
  <si>
    <t>3028/S Мрамор марквина белый NEW</t>
  </si>
  <si>
    <t xml:space="preserve">3029/S мрамор марквина черный  </t>
  </si>
  <si>
    <t xml:space="preserve">3031/Q мрамор серый  </t>
  </si>
  <si>
    <t xml:space="preserve">3042/1 семолина бежевая ГЛ  </t>
  </si>
  <si>
    <t xml:space="preserve">3045/Е бетао  </t>
  </si>
  <si>
    <t xml:space="preserve">3062 /Q королевский опал  </t>
  </si>
  <si>
    <t xml:space="preserve">3063/1 базальт ГЛ </t>
  </si>
  <si>
    <t xml:space="preserve">3063/ХХ базальт </t>
  </si>
  <si>
    <t xml:space="preserve">3080/Q мрамор Будда  </t>
  </si>
  <si>
    <t xml:space="preserve">3093/1 мрамор марквина черный ГЛ  </t>
  </si>
  <si>
    <t xml:space="preserve">3101/S мозаика </t>
  </si>
  <si>
    <t xml:space="preserve">311/1 макасар ГЛ </t>
  </si>
  <si>
    <t xml:space="preserve">314/M венге </t>
  </si>
  <si>
    <t xml:space="preserve">316/1 дерево венге ГЛ </t>
  </si>
  <si>
    <t>3198/Mw дерево Родос</t>
  </si>
  <si>
    <t xml:space="preserve">3230/S  дуб сонома светлый  </t>
  </si>
  <si>
    <t xml:space="preserve">3255/М коко боло </t>
  </si>
  <si>
    <t xml:space="preserve">3316/ 1А брион  ГЛ </t>
  </si>
  <si>
    <t xml:space="preserve">3504/XX серый гранит  </t>
  </si>
  <si>
    <t xml:space="preserve">3521/S тростник </t>
  </si>
  <si>
    <t>357/1 Паладина NEW</t>
  </si>
  <si>
    <t xml:space="preserve">3829/Nw  Дуб Бунратти  </t>
  </si>
  <si>
    <t xml:space="preserve">3831/М Дуглас светлый </t>
  </si>
  <si>
    <t xml:space="preserve">3852/Р Дуб Корсика </t>
  </si>
  <si>
    <t xml:space="preserve">3861/Rw белое дерево </t>
  </si>
  <si>
    <t xml:space="preserve">4018/S галактика  </t>
  </si>
  <si>
    <t xml:space="preserve">4021/S лукка </t>
  </si>
  <si>
    <t xml:space="preserve">4026/Q аламбра  </t>
  </si>
  <si>
    <t xml:space="preserve">4030/S калакатта  </t>
  </si>
  <si>
    <t xml:space="preserve">4032/S порфир  </t>
  </si>
  <si>
    <t xml:space="preserve">4035/Q  аламбра темная  </t>
  </si>
  <si>
    <t xml:space="preserve">4046/S кастилло темный  </t>
  </si>
  <si>
    <t xml:space="preserve">4049/S  неопалитано зеленый </t>
  </si>
  <si>
    <t xml:space="preserve">4050/S луксор </t>
  </si>
  <si>
    <t xml:space="preserve">4054/S резонанс  </t>
  </si>
  <si>
    <t xml:space="preserve">4059/S черная бронза </t>
  </si>
  <si>
    <t xml:space="preserve">4060/1 черное серебро ГЛ </t>
  </si>
  <si>
    <t xml:space="preserve">4060/S черное серебро  </t>
  </si>
  <si>
    <t xml:space="preserve">4075/D арвика </t>
  </si>
  <si>
    <t xml:space="preserve">4089/D гауди </t>
  </si>
  <si>
    <t xml:space="preserve">4091/Q булат  </t>
  </si>
  <si>
    <t>4092/S Олива  NEW</t>
  </si>
  <si>
    <t xml:space="preserve">4136/М дерево страйп </t>
  </si>
  <si>
    <t xml:space="preserve">4137/M винтаж коричневый </t>
  </si>
  <si>
    <t xml:space="preserve">4904к-52 desert springs </t>
  </si>
  <si>
    <t xml:space="preserve">4921k-52 madura garnet  </t>
  </si>
  <si>
    <t xml:space="preserve">4922к-52 madura pearl </t>
  </si>
  <si>
    <t xml:space="preserve">4948к-52 Брекчия Браун </t>
  </si>
  <si>
    <t xml:space="preserve">4980к-52 Мрамор  Порторо </t>
  </si>
  <si>
    <t xml:space="preserve">5002к-52 Торнадо </t>
  </si>
  <si>
    <t>5013/S  Платина NEW</t>
  </si>
  <si>
    <t xml:space="preserve">5016/Pt  чёрный детройт </t>
  </si>
  <si>
    <t>5020/Pt  Киото NEW</t>
  </si>
  <si>
    <t xml:space="preserve">5021/S металлик </t>
  </si>
  <si>
    <t xml:space="preserve">5110/1A андромеда белая ГЛ </t>
  </si>
  <si>
    <t xml:space="preserve">5126/Е паутина бежевая </t>
  </si>
  <si>
    <t xml:space="preserve">5140/Mn  Белая Луна </t>
  </si>
  <si>
    <t xml:space="preserve">5141/Mn Луна </t>
  </si>
  <si>
    <t xml:space="preserve">521/Pw береза сандал </t>
  </si>
  <si>
    <t>5270/FL Дуб классический</t>
  </si>
  <si>
    <t xml:space="preserve">685/1 платина ГЛ </t>
  </si>
  <si>
    <t xml:space="preserve">690/Р индийское дерево </t>
  </si>
  <si>
    <t xml:space="preserve">692/1 колумб.золото ГЛ </t>
  </si>
  <si>
    <t xml:space="preserve">694/SL мрамор марквина серый  </t>
  </si>
  <si>
    <t xml:space="preserve">695/S камень серый </t>
  </si>
  <si>
    <t>7020/FL  капри cветлый  эксклюзив</t>
  </si>
  <si>
    <t>7050/М Винтажная сосна эксклюзив</t>
  </si>
  <si>
    <t xml:space="preserve">7051/Q умбрия темная эксклюзив </t>
  </si>
  <si>
    <t>7052/FL*  Дуб Вотан  эксклюзив поверхности</t>
  </si>
  <si>
    <t>7053/FL*  Таксус  эксклюзив поверхности</t>
  </si>
  <si>
    <t xml:space="preserve">7059 /Е коралл  эксклюзив     </t>
  </si>
  <si>
    <t xml:space="preserve">706/S  /  607/Q королевский опал  </t>
  </si>
  <si>
    <t xml:space="preserve">709/1А таурус  андромеда ГЛ  </t>
  </si>
  <si>
    <t>7093/Е Бетон ЭКСКЛЮЗИВ</t>
  </si>
  <si>
    <t>7097/S графити   эксклюзив</t>
  </si>
  <si>
    <t xml:space="preserve">7103/1А черный кристалл ГЛ  </t>
  </si>
  <si>
    <t xml:space="preserve">7110/1А  белый кристалл ГЛ </t>
  </si>
  <si>
    <t xml:space="preserve">727/1 гранит  белый ГЛ  </t>
  </si>
  <si>
    <t xml:space="preserve">734/1 мрамор марквина синий ГЛ </t>
  </si>
  <si>
    <t xml:space="preserve">7460/FL Гландале эксклюзив  </t>
  </si>
  <si>
    <t xml:space="preserve">7461/FL Редондо эксклюзив  </t>
  </si>
  <si>
    <t>7493/Q Умбрия</t>
  </si>
  <si>
    <t xml:space="preserve">759/1 черная бронза ГЛ  </t>
  </si>
  <si>
    <t xml:space="preserve">811/1 металлик ГЛ </t>
  </si>
  <si>
    <t xml:space="preserve">8318/Е паутина коричневая </t>
  </si>
  <si>
    <t xml:space="preserve">8341/1 travertin beige ГЛ </t>
  </si>
  <si>
    <t xml:space="preserve">8343/1 travertin brown ГЛ </t>
  </si>
  <si>
    <t xml:space="preserve">8345/1 travertin grey ГЛ </t>
  </si>
  <si>
    <t xml:space="preserve">9022/S  дуб выбеленный  </t>
  </si>
  <si>
    <t xml:space="preserve">910/Br обсидиан коричневый </t>
  </si>
  <si>
    <t xml:space="preserve">920/1 мрамор миланский ГЛ </t>
  </si>
  <si>
    <t xml:space="preserve">921/1 кунгур мрамор ГЛ </t>
  </si>
  <si>
    <t xml:space="preserve">946/1 кастило темный ГЛ </t>
  </si>
  <si>
    <t>9742/1 Кумана NEW</t>
  </si>
  <si>
    <t xml:space="preserve">9968/S камешки  </t>
  </si>
  <si>
    <t xml:space="preserve">G011/1 галактика белая ГЛ </t>
  </si>
  <si>
    <t xml:space="preserve">G014/1 галактика шампань ГЛ </t>
  </si>
  <si>
    <t xml:space="preserve">G015/1 галактика металлик ГЛ </t>
  </si>
  <si>
    <t>Новинка</t>
  </si>
  <si>
    <t>1031/soft Светло-розовый</t>
  </si>
  <si>
    <t>1046/soft Серо-бежевый</t>
  </si>
  <si>
    <t>2347/soft Мрамор Бланко</t>
  </si>
  <si>
    <t>2348/soft Ломбардия</t>
  </si>
  <si>
    <t>8040/soft Crystal Marble</t>
  </si>
  <si>
    <t>8050/soft Sandy Marble</t>
  </si>
  <si>
    <t>Комплект столешница + стеновая панель "Готовое решение"</t>
  </si>
  <si>
    <t>8927/S Темные соты</t>
  </si>
  <si>
    <t>Только комплект столешница + стеновая панель</t>
  </si>
  <si>
    <t>8924/S Туманный город</t>
  </si>
  <si>
    <t>8925/S Меловые цветы</t>
  </si>
  <si>
    <t>8926/S Белые соты</t>
  </si>
  <si>
    <t>ПРАЙС-ЛИСТ на продукцию Столешницы КЕДР С 01.06.2021 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</si>
</sst>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Arial Cyr"/>
      <family val="0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i/>
      <u val="single"/>
      <sz val="11"/>
      <color indexed="30"/>
      <name val="Calibri"/>
      <family val="2"/>
    </font>
    <font>
      <b/>
      <i/>
      <sz val="11"/>
      <name val="Calibri"/>
      <family val="2"/>
    </font>
    <font>
      <b/>
      <i/>
      <sz val="11"/>
      <color indexed="8"/>
      <name val="Calibri"/>
      <family val="2"/>
    </font>
    <font>
      <b/>
      <i/>
      <sz val="11"/>
      <color indexed="10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u val="single"/>
      <sz val="12"/>
      <color rgb="FF000000"/>
      <name val="Times New Roman"/>
      <family val="1"/>
    </font>
    <font>
      <b/>
      <i/>
      <u val="single"/>
      <sz val="11"/>
      <color theme="10"/>
      <name val="Calibri"/>
      <family val="2"/>
    </font>
    <font>
      <b/>
      <i/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8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18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53" applyFont="1" applyFill="1" applyBorder="1" applyAlignment="1">
      <alignment vertical="center"/>
      <protection/>
    </xf>
    <xf numFmtId="0" fontId="2" fillId="0" borderId="10" xfId="0" applyFont="1" applyFill="1" applyBorder="1" applyAlignment="1">
      <alignment vertical="center"/>
    </xf>
    <xf numFmtId="0" fontId="2" fillId="0" borderId="10" xfId="53" applyFont="1" applyFill="1" applyBorder="1" applyAlignment="1">
      <alignment horizontal="left" vertical="center"/>
      <protection/>
    </xf>
    <xf numFmtId="0" fontId="2" fillId="0" borderId="10" xfId="53" applyFont="1" applyFill="1" applyBorder="1" applyAlignment="1">
      <alignment/>
      <protection/>
    </xf>
    <xf numFmtId="0" fontId="2" fillId="0" borderId="10" xfId="53" applyFont="1" applyFill="1" applyBorder="1" applyAlignment="1">
      <alignment horizontal="left" vertical="top"/>
      <protection/>
    </xf>
    <xf numFmtId="0" fontId="2" fillId="0" borderId="10" xfId="0" applyNumberFormat="1" applyFont="1" applyFill="1" applyBorder="1" applyAlignment="1">
      <alignment/>
    </xf>
    <xf numFmtId="0" fontId="28" fillId="0" borderId="0" xfId="0" applyFont="1" applyFill="1" applyAlignment="1">
      <alignment/>
    </xf>
    <xf numFmtId="0" fontId="28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vertical="top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1" fontId="3" fillId="11" borderId="10" xfId="0" applyNumberFormat="1" applyFont="1" applyFill="1" applyBorder="1" applyAlignment="1">
      <alignment horizontal="center" vertical="top"/>
    </xf>
    <xf numFmtId="3" fontId="3" fillId="16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5" fillId="0" borderId="0" xfId="0" applyFont="1" applyAlignment="1">
      <alignment/>
    </xf>
    <xf numFmtId="0" fontId="55" fillId="0" borderId="0" xfId="0" applyFont="1" applyBorder="1" applyAlignment="1">
      <alignment/>
    </xf>
    <xf numFmtId="0" fontId="56" fillId="0" borderId="0" xfId="0" applyFont="1" applyAlignment="1">
      <alignment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6" xfId="0" applyFont="1" applyBorder="1" applyAlignment="1">
      <alignment/>
    </xf>
    <xf numFmtId="0" fontId="56" fillId="0" borderId="17" xfId="0" applyFont="1" applyBorder="1" applyAlignment="1">
      <alignment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wrapText="1"/>
    </xf>
    <xf numFmtId="0" fontId="56" fillId="0" borderId="19" xfId="0" applyFont="1" applyBorder="1" applyAlignment="1">
      <alignment/>
    </xf>
    <xf numFmtId="0" fontId="56" fillId="0" borderId="20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vertical="center"/>
    </xf>
    <xf numFmtId="0" fontId="56" fillId="0" borderId="20" xfId="0" applyFont="1" applyBorder="1" applyAlignment="1">
      <alignment horizontal="center" wrapText="1"/>
    </xf>
    <xf numFmtId="0" fontId="56" fillId="0" borderId="21" xfId="0" applyFont="1" applyBorder="1" applyAlignment="1">
      <alignment/>
    </xf>
    <xf numFmtId="0" fontId="56" fillId="0" borderId="21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19" xfId="0" applyFont="1" applyBorder="1" applyAlignment="1">
      <alignment horizontal="left"/>
    </xf>
    <xf numFmtId="0" fontId="56" fillId="0" borderId="22" xfId="0" applyFont="1" applyBorder="1" applyAlignment="1">
      <alignment horizontal="center" vertical="center" wrapText="1"/>
    </xf>
    <xf numFmtId="0" fontId="56" fillId="0" borderId="20" xfId="0" applyFont="1" applyBorder="1" applyAlignment="1">
      <alignment horizontal="center"/>
    </xf>
    <xf numFmtId="0" fontId="56" fillId="0" borderId="23" xfId="0" applyFont="1" applyBorder="1" applyAlignment="1">
      <alignment horizontal="center" vertical="center" wrapText="1"/>
    </xf>
    <xf numFmtId="0" fontId="56" fillId="0" borderId="16" xfId="0" applyFont="1" applyBorder="1" applyAlignment="1">
      <alignment horizontal="center" vertical="center"/>
    </xf>
    <xf numFmtId="0" fontId="56" fillId="0" borderId="19" xfId="0" applyFont="1" applyBorder="1" applyAlignment="1">
      <alignment horizontal="center"/>
    </xf>
    <xf numFmtId="0" fontId="56" fillId="0" borderId="21" xfId="0" applyFont="1" applyBorder="1" applyAlignment="1">
      <alignment horizontal="center"/>
    </xf>
    <xf numFmtId="0" fontId="56" fillId="0" borderId="24" xfId="0" applyFont="1" applyBorder="1" applyAlignment="1">
      <alignment/>
    </xf>
    <xf numFmtId="0" fontId="56" fillId="0" borderId="24" xfId="0" applyFont="1" applyBorder="1" applyAlignment="1">
      <alignment horizontal="center" vertical="center"/>
    </xf>
    <xf numFmtId="0" fontId="56" fillId="0" borderId="24" xfId="0" applyFont="1" applyBorder="1" applyAlignment="1">
      <alignment horizontal="center"/>
    </xf>
    <xf numFmtId="0" fontId="56" fillId="0" borderId="18" xfId="0" applyFont="1" applyBorder="1" applyAlignment="1">
      <alignment/>
    </xf>
    <xf numFmtId="0" fontId="56" fillId="0" borderId="17" xfId="0" applyFont="1" applyBorder="1" applyAlignment="1">
      <alignment horizontal="left"/>
    </xf>
    <xf numFmtId="0" fontId="56" fillId="0" borderId="17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center" vertical="center" wrapText="1"/>
    </xf>
    <xf numFmtId="0" fontId="56" fillId="0" borderId="19" xfId="0" applyFont="1" applyBorder="1" applyAlignment="1">
      <alignment horizontal="center" vertical="center" wrapText="1"/>
    </xf>
    <xf numFmtId="0" fontId="56" fillId="0" borderId="19" xfId="0" applyFont="1" applyFill="1" applyBorder="1" applyAlignment="1">
      <alignment horizontal="center" vertical="center"/>
    </xf>
    <xf numFmtId="0" fontId="56" fillId="0" borderId="24" xfId="0" applyFont="1" applyBorder="1" applyAlignment="1">
      <alignment horizontal="left"/>
    </xf>
    <xf numFmtId="0" fontId="56" fillId="0" borderId="2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/>
    </xf>
    <xf numFmtId="0" fontId="56" fillId="0" borderId="17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9" xfId="0" applyFont="1" applyBorder="1" applyAlignment="1">
      <alignment/>
    </xf>
    <xf numFmtId="0" fontId="56" fillId="0" borderId="25" xfId="0" applyFont="1" applyBorder="1" applyAlignment="1">
      <alignment horizontal="center" vertical="center" wrapText="1"/>
    </xf>
    <xf numFmtId="0" fontId="56" fillId="0" borderId="30" xfId="0" applyFont="1" applyBorder="1" applyAlignment="1">
      <alignment/>
    </xf>
    <xf numFmtId="0" fontId="56" fillId="0" borderId="26" xfId="0" applyFont="1" applyBorder="1" applyAlignment="1">
      <alignment horizontal="center" vertical="center" wrapText="1"/>
    </xf>
    <xf numFmtId="0" fontId="56" fillId="0" borderId="31" xfId="0" applyFont="1" applyBorder="1" applyAlignment="1">
      <alignment/>
    </xf>
    <xf numFmtId="0" fontId="56" fillId="0" borderId="27" xfId="0" applyFont="1" applyBorder="1" applyAlignment="1">
      <alignment horizontal="center" vertical="center" wrapText="1"/>
    </xf>
    <xf numFmtId="0" fontId="56" fillId="0" borderId="21" xfId="0" applyFont="1" applyBorder="1" applyAlignment="1">
      <alignment horizontal="left"/>
    </xf>
    <xf numFmtId="0" fontId="56" fillId="0" borderId="16" xfId="0" applyFont="1" applyBorder="1" applyAlignment="1">
      <alignment horizontal="center"/>
    </xf>
    <xf numFmtId="0" fontId="56" fillId="0" borderId="20" xfId="0" applyFont="1" applyBorder="1" applyAlignment="1">
      <alignment/>
    </xf>
    <xf numFmtId="0" fontId="56" fillId="0" borderId="16" xfId="0" applyFont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justify" vertical="center"/>
    </xf>
    <xf numFmtId="0" fontId="58" fillId="0" borderId="0" xfId="0" applyFont="1" applyAlignment="1">
      <alignment horizontal="justify" vertical="center"/>
    </xf>
    <xf numFmtId="0" fontId="59" fillId="0" borderId="0" xfId="0" applyFont="1" applyAlignment="1">
      <alignment horizontal="justify" vertical="center"/>
    </xf>
    <xf numFmtId="0" fontId="55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0" xfId="0" applyNumberFormat="1" applyAlignment="1">
      <alignment/>
    </xf>
    <xf numFmtId="3" fontId="3" fillId="16" borderId="10" xfId="0" applyNumberFormat="1" applyFont="1" applyFill="1" applyBorder="1" applyAlignment="1">
      <alignment horizontal="center" vertical="center"/>
    </xf>
    <xf numFmtId="3" fontId="3" fillId="16" borderId="32" xfId="0" applyNumberFormat="1" applyFont="1" applyFill="1" applyBorder="1" applyAlignment="1">
      <alignment horizontal="center" vertical="center"/>
    </xf>
    <xf numFmtId="3" fontId="3" fillId="16" borderId="33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0" fontId="60" fillId="0" borderId="0" xfId="42" applyFont="1" applyBorder="1" applyAlignment="1">
      <alignment horizontal="center" vertical="center" wrapText="1"/>
    </xf>
    <xf numFmtId="0" fontId="60" fillId="0" borderId="0" xfId="42" applyFont="1" applyFill="1" applyAlignment="1">
      <alignment/>
    </xf>
    <xf numFmtId="0" fontId="32" fillId="0" borderId="10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4" fillId="11" borderId="10" xfId="0" applyNumberFormat="1" applyFont="1" applyFill="1" applyBorder="1" applyAlignment="1">
      <alignment horizontal="center" vertical="center" wrapText="1"/>
    </xf>
    <xf numFmtId="3" fontId="3" fillId="16" borderId="35" xfId="0" applyNumberFormat="1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0" fillId="0" borderId="0" xfId="42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/>
    </xf>
    <xf numFmtId="0" fontId="2" fillId="0" borderId="10" xfId="54" applyFont="1" applyFill="1" applyBorder="1" applyAlignment="1">
      <alignment horizontal="left" vertical="center"/>
      <protection/>
    </xf>
    <xf numFmtId="0" fontId="62" fillId="0" borderId="10" xfId="0" applyFont="1" applyFill="1" applyBorder="1" applyAlignment="1">
      <alignment/>
    </xf>
    <xf numFmtId="1" fontId="3" fillId="11" borderId="32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1" fontId="3" fillId="11" borderId="33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" fillId="0" borderId="36" xfId="0" applyNumberFormat="1" applyFont="1" applyFill="1" applyBorder="1" applyAlignment="1">
      <alignment vertical="top" wrapText="1"/>
    </xf>
    <xf numFmtId="4" fontId="3" fillId="16" borderId="32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>
      <alignment vertical="top" wrapText="1"/>
    </xf>
    <xf numFmtId="4" fontId="3" fillId="16" borderId="10" xfId="0" applyNumberFormat="1" applyFont="1" applyFill="1" applyBorder="1" applyAlignment="1">
      <alignment horizontal="center" vertical="center"/>
    </xf>
    <xf numFmtId="0" fontId="63" fillId="0" borderId="0" xfId="0" applyFont="1" applyAlignment="1">
      <alignment vertical="center"/>
    </xf>
    <xf numFmtId="0" fontId="3" fillId="0" borderId="38" xfId="0" applyNumberFormat="1" applyFont="1" applyFill="1" applyBorder="1" applyAlignment="1">
      <alignment vertical="top" wrapText="1"/>
    </xf>
    <xf numFmtId="4" fontId="3" fillId="16" borderId="33" xfId="0" applyNumberFormat="1" applyFont="1" applyFill="1" applyBorder="1" applyAlignment="1">
      <alignment horizontal="center" vertical="center"/>
    </xf>
    <xf numFmtId="176" fontId="3" fillId="0" borderId="36" xfId="0" applyNumberFormat="1" applyFont="1" applyFill="1" applyBorder="1" applyAlignment="1">
      <alignment vertical="top" wrapText="1"/>
    </xf>
    <xf numFmtId="176" fontId="3" fillId="0" borderId="37" xfId="0" applyNumberFormat="1" applyFont="1" applyFill="1" applyBorder="1" applyAlignment="1">
      <alignment vertical="top" wrapText="1"/>
    </xf>
    <xf numFmtId="3" fontId="3" fillId="0" borderId="36" xfId="0" applyNumberFormat="1" applyFont="1" applyFill="1" applyBorder="1" applyAlignment="1">
      <alignment vertical="top" wrapText="1"/>
    </xf>
    <xf numFmtId="3" fontId="3" fillId="0" borderId="37" xfId="0" applyNumberFormat="1" applyFont="1" applyFill="1" applyBorder="1" applyAlignment="1">
      <alignment vertical="top" wrapText="1"/>
    </xf>
    <xf numFmtId="3" fontId="3" fillId="16" borderId="39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9" fillId="16" borderId="32" xfId="0" applyNumberFormat="1" applyFont="1" applyFill="1" applyBorder="1" applyAlignment="1">
      <alignment horizontal="center" vertical="center"/>
    </xf>
    <xf numFmtId="3" fontId="9" fillId="0" borderId="4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9" fontId="0" fillId="0" borderId="0" xfId="59" applyFont="1" applyAlignment="1">
      <alignment/>
    </xf>
    <xf numFmtId="3" fontId="3" fillId="0" borderId="10" xfId="0" applyNumberFormat="1" applyFont="1" applyFill="1" applyBorder="1" applyAlignment="1">
      <alignment horizontal="center" vertical="center"/>
    </xf>
    <xf numFmtId="3" fontId="3" fillId="33" borderId="34" xfId="0" applyNumberFormat="1" applyFont="1" applyFill="1" applyBorder="1" applyAlignment="1">
      <alignment horizontal="center" vertical="center"/>
    </xf>
    <xf numFmtId="3" fontId="3" fillId="33" borderId="32" xfId="0" applyNumberFormat="1" applyFont="1" applyFill="1" applyBorder="1" applyAlignment="1">
      <alignment horizontal="center" vertical="center"/>
    </xf>
    <xf numFmtId="4" fontId="3" fillId="33" borderId="32" xfId="0" applyNumberFormat="1" applyFont="1" applyFill="1" applyBorder="1" applyAlignment="1">
      <alignment horizontal="center" vertical="center"/>
    </xf>
    <xf numFmtId="0" fontId="9" fillId="0" borderId="36" xfId="0" applyNumberFormat="1" applyFont="1" applyFill="1" applyBorder="1" applyAlignment="1">
      <alignment vertical="center" wrapText="1"/>
    </xf>
    <xf numFmtId="0" fontId="9" fillId="0" borderId="32" xfId="0" applyNumberFormat="1" applyFont="1" applyFill="1" applyBorder="1" applyAlignment="1">
      <alignment vertical="center" wrapText="1"/>
    </xf>
    <xf numFmtId="1" fontId="9" fillId="11" borderId="32" xfId="0" applyNumberFormat="1" applyFont="1" applyFill="1" applyBorder="1" applyAlignment="1">
      <alignment horizontal="center" vertical="center" wrapText="1"/>
    </xf>
    <xf numFmtId="0" fontId="4" fillId="0" borderId="29" xfId="0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41" xfId="0" applyNumberFormat="1" applyFont="1" applyFill="1" applyBorder="1" applyAlignment="1">
      <alignment horizontal="center" vertical="center" wrapText="1"/>
    </xf>
    <xf numFmtId="0" fontId="4" fillId="11" borderId="17" xfId="0" applyNumberFormat="1" applyFont="1" applyFill="1" applyBorder="1" applyAlignment="1">
      <alignment horizontal="center" vertical="center" wrapText="1"/>
    </xf>
    <xf numFmtId="0" fontId="4" fillId="11" borderId="19" xfId="0" applyNumberFormat="1" applyFont="1" applyFill="1" applyBorder="1" applyAlignment="1">
      <alignment horizontal="center" vertical="center" wrapText="1"/>
    </xf>
    <xf numFmtId="0" fontId="4" fillId="11" borderId="20" xfId="0" applyNumberFormat="1" applyFont="1" applyFill="1" applyBorder="1" applyAlignment="1">
      <alignment horizontal="center" vertical="center" wrapText="1"/>
    </xf>
    <xf numFmtId="0" fontId="4" fillId="16" borderId="18" xfId="0" applyFont="1" applyFill="1" applyBorder="1" applyAlignment="1">
      <alignment horizontal="center" vertical="center" wrapText="1"/>
    </xf>
    <xf numFmtId="0" fontId="4" fillId="16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3" fillId="0" borderId="37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1" fontId="3" fillId="11" borderId="32" xfId="0" applyNumberFormat="1" applyFont="1" applyFill="1" applyBorder="1" applyAlignment="1">
      <alignment horizontal="center" vertical="center" wrapText="1"/>
    </xf>
    <xf numFmtId="1" fontId="3" fillId="11" borderId="39" xfId="0" applyNumberFormat="1" applyFont="1" applyFill="1" applyBorder="1" applyAlignment="1">
      <alignment horizontal="center" vertical="center" wrapText="1"/>
    </xf>
    <xf numFmtId="1" fontId="3" fillId="11" borderId="33" xfId="0" applyNumberFormat="1" applyFont="1" applyFill="1" applyBorder="1" applyAlignment="1">
      <alignment horizontal="center" vertical="center" wrapText="1"/>
    </xf>
    <xf numFmtId="0" fontId="60" fillId="0" borderId="0" xfId="42" applyFont="1" applyBorder="1" applyAlignment="1">
      <alignment horizontal="center" vertical="center" wrapText="1"/>
    </xf>
    <xf numFmtId="0" fontId="63" fillId="0" borderId="0" xfId="0" applyFont="1" applyBorder="1" applyAlignment="1">
      <alignment horizontal="center" vertical="center"/>
    </xf>
    <xf numFmtId="1" fontId="3" fillId="11" borderId="35" xfId="0" applyNumberFormat="1" applyFont="1" applyFill="1" applyBorder="1" applyAlignment="1">
      <alignment horizontal="center" vertical="center" wrapText="1"/>
    </xf>
    <xf numFmtId="1" fontId="3" fillId="11" borderId="3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0" borderId="42" xfId="0" applyNumberFormat="1" applyFont="1" applyFill="1" applyBorder="1" applyAlignment="1">
      <alignment vertical="center" wrapText="1"/>
    </xf>
    <xf numFmtId="0" fontId="3" fillId="0" borderId="39" xfId="0" applyNumberFormat="1" applyFont="1" applyFill="1" applyBorder="1" applyAlignment="1">
      <alignment vertical="center" wrapText="1"/>
    </xf>
    <xf numFmtId="0" fontId="3" fillId="0" borderId="38" xfId="0" applyNumberFormat="1" applyFont="1" applyFill="1" applyBorder="1" applyAlignment="1">
      <alignment vertical="center" wrapText="1"/>
    </xf>
    <xf numFmtId="0" fontId="3" fillId="0" borderId="33" xfId="0" applyNumberFormat="1" applyFont="1" applyFill="1" applyBorder="1" applyAlignment="1">
      <alignment vertical="center" wrapText="1"/>
    </xf>
    <xf numFmtId="0" fontId="3" fillId="0" borderId="43" xfId="0" applyNumberFormat="1" applyFont="1" applyFill="1" applyBorder="1" applyAlignment="1">
      <alignment vertical="center" wrapText="1"/>
    </xf>
    <xf numFmtId="0" fontId="3" fillId="0" borderId="35" xfId="0" applyNumberFormat="1" applyFont="1" applyFill="1" applyBorder="1" applyAlignment="1">
      <alignment vertical="center" wrapText="1"/>
    </xf>
    <xf numFmtId="0" fontId="3" fillId="0" borderId="44" xfId="0" applyNumberFormat="1" applyFont="1" applyFill="1" applyBorder="1" applyAlignment="1">
      <alignment vertical="center" wrapText="1"/>
    </xf>
    <xf numFmtId="0" fontId="3" fillId="0" borderId="34" xfId="0" applyNumberFormat="1" applyFont="1" applyFill="1" applyBorder="1" applyAlignment="1">
      <alignment vertical="center" wrapText="1"/>
    </xf>
    <xf numFmtId="0" fontId="61" fillId="0" borderId="0" xfId="0" applyFont="1" applyAlignment="1">
      <alignment horizontal="center"/>
    </xf>
    <xf numFmtId="0" fontId="4" fillId="16" borderId="32" xfId="0" applyFont="1" applyFill="1" applyBorder="1" applyAlignment="1">
      <alignment horizontal="center" vertical="center" wrapText="1"/>
    </xf>
    <xf numFmtId="0" fontId="4" fillId="16" borderId="10" xfId="0" applyFont="1" applyFill="1" applyBorder="1" applyAlignment="1">
      <alignment horizontal="center" vertical="center" wrapText="1"/>
    </xf>
    <xf numFmtId="0" fontId="4" fillId="16" borderId="39" xfId="0" applyFont="1" applyFill="1" applyBorder="1" applyAlignment="1">
      <alignment horizontal="center" vertical="center" wrapText="1"/>
    </xf>
    <xf numFmtId="0" fontId="61" fillId="0" borderId="45" xfId="0" applyFont="1" applyBorder="1" applyAlignment="1">
      <alignment horizontal="center" vertical="center"/>
    </xf>
    <xf numFmtId="0" fontId="61" fillId="0" borderId="46" xfId="0" applyFont="1" applyBorder="1" applyAlignment="1">
      <alignment horizontal="center" vertical="center"/>
    </xf>
    <xf numFmtId="0" fontId="61" fillId="0" borderId="47" xfId="0" applyFont="1" applyBorder="1" applyAlignment="1">
      <alignment horizontal="center" vertical="center"/>
    </xf>
    <xf numFmtId="0" fontId="61" fillId="0" borderId="48" xfId="0" applyFont="1" applyBorder="1" applyAlignment="1">
      <alignment horizontal="center" vertical="center"/>
    </xf>
    <xf numFmtId="0" fontId="61" fillId="0" borderId="0" xfId="0" applyFont="1" applyBorder="1" applyAlignment="1">
      <alignment horizontal="center" vertical="center"/>
    </xf>
    <xf numFmtId="0" fontId="61" fillId="0" borderId="49" xfId="0" applyFont="1" applyBorder="1" applyAlignment="1">
      <alignment horizontal="center" vertical="center"/>
    </xf>
    <xf numFmtId="0" fontId="61" fillId="0" borderId="12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0" fontId="61" fillId="0" borderId="50" xfId="0" applyFont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52" xfId="0" applyFont="1" applyFill="1" applyBorder="1" applyAlignment="1">
      <alignment horizontal="center" vertical="center" wrapText="1"/>
    </xf>
    <xf numFmtId="0" fontId="4" fillId="0" borderId="36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37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11" borderId="32" xfId="0" applyNumberFormat="1" applyFont="1" applyFill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 wrapText="1"/>
    </xf>
    <xf numFmtId="0" fontId="4" fillId="11" borderId="39" xfId="0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/>
    </xf>
    <xf numFmtId="0" fontId="56" fillId="0" borderId="53" xfId="0" applyFont="1" applyBorder="1" applyAlignment="1">
      <alignment horizontal="center"/>
    </xf>
    <xf numFmtId="0" fontId="55" fillId="34" borderId="35" xfId="0" applyFont="1" applyFill="1" applyBorder="1" applyAlignment="1">
      <alignment horizontal="center"/>
    </xf>
    <xf numFmtId="0" fontId="55" fillId="0" borderId="54" xfId="0" applyFont="1" applyBorder="1" applyAlignment="1">
      <alignment horizontal="center"/>
    </xf>
    <xf numFmtId="0" fontId="55" fillId="0" borderId="28" xfId="0" applyFont="1" applyBorder="1" applyAlignment="1">
      <alignment horizontal="center"/>
    </xf>
    <xf numFmtId="0" fontId="55" fillId="0" borderId="55" xfId="0" applyFont="1" applyBorder="1" applyAlignment="1">
      <alignment horizontal="center"/>
    </xf>
    <xf numFmtId="0" fontId="55" fillId="34" borderId="43" xfId="0" applyFont="1" applyFill="1" applyBorder="1" applyAlignment="1">
      <alignment horizontal="center"/>
    </xf>
    <xf numFmtId="0" fontId="55" fillId="0" borderId="45" xfId="0" applyFont="1" applyBorder="1" applyAlignment="1">
      <alignment horizontal="center"/>
    </xf>
    <xf numFmtId="0" fontId="55" fillId="0" borderId="46" xfId="0" applyFont="1" applyBorder="1" applyAlignment="1">
      <alignment horizontal="center"/>
    </xf>
    <xf numFmtId="0" fontId="56" fillId="0" borderId="54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5" fillId="34" borderId="45" xfId="0" applyFont="1" applyFill="1" applyBorder="1" applyAlignment="1">
      <alignment horizontal="center"/>
    </xf>
    <xf numFmtId="0" fontId="55" fillId="34" borderId="46" xfId="0" applyFont="1" applyFill="1" applyBorder="1" applyAlignment="1">
      <alignment horizontal="center"/>
    </xf>
    <xf numFmtId="0" fontId="55" fillId="0" borderId="48" xfId="0" applyFont="1" applyBorder="1" applyAlignment="1">
      <alignment horizontal="center"/>
    </xf>
    <xf numFmtId="0" fontId="55" fillId="0" borderId="0" xfId="0" applyFont="1" applyBorder="1" applyAlignment="1">
      <alignment horizontal="center"/>
    </xf>
    <xf numFmtId="0" fontId="55" fillId="0" borderId="49" xfId="0" applyFont="1" applyBorder="1" applyAlignment="1">
      <alignment horizontal="center"/>
    </xf>
    <xf numFmtId="0" fontId="56" fillId="0" borderId="18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56" xfId="0" applyFont="1" applyBorder="1" applyAlignment="1">
      <alignment horizontal="center"/>
    </xf>
    <xf numFmtId="0" fontId="56" fillId="0" borderId="57" xfId="0" applyFont="1" applyBorder="1" applyAlignment="1">
      <alignment horizontal="center"/>
    </xf>
    <xf numFmtId="0" fontId="56" fillId="0" borderId="58" xfId="0" applyFont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56" fillId="0" borderId="60" xfId="0" applyFont="1" applyBorder="1" applyAlignment="1">
      <alignment horizontal="center"/>
    </xf>
    <xf numFmtId="0" fontId="56" fillId="0" borderId="61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197</xdr:row>
      <xdr:rowOff>66675</xdr:rowOff>
    </xdr:from>
    <xdr:to>
      <xdr:col>12</xdr:col>
      <xdr:colOff>723900</xdr:colOff>
      <xdr:row>201</xdr:row>
      <xdr:rowOff>85725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25350" y="266700"/>
          <a:ext cx="2619375" cy="781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1</xdr:col>
      <xdr:colOff>647700</xdr:colOff>
      <xdr:row>197</xdr:row>
      <xdr:rowOff>104775</xdr:rowOff>
    </xdr:from>
    <xdr:to>
      <xdr:col>3</xdr:col>
      <xdr:colOff>85725</xdr:colOff>
      <xdr:row>201</xdr:row>
      <xdr:rowOff>133350</xdr:rowOff>
    </xdr:to>
    <xdr:pic>
      <xdr:nvPicPr>
        <xdr:cNvPr id="2" name="Рисунок 3" descr="Логотип Кедр фабрика столешниц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2475" y="304800"/>
          <a:ext cx="220027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0"/>
  <sheetViews>
    <sheetView tabSelected="1" zoomScale="85" zoomScaleNormal="85" zoomScalePageLayoutView="0" workbookViewId="0" topLeftCell="B197">
      <selection activeCell="M215" sqref="M215"/>
    </sheetView>
  </sheetViews>
  <sheetFormatPr defaultColWidth="9.140625" defaultRowHeight="15"/>
  <cols>
    <col min="1" max="1" width="1.57421875" style="0" customWidth="1"/>
    <col min="2" max="3" width="20.7109375" style="0" customWidth="1"/>
    <col min="6" max="7" width="18.7109375" style="0" customWidth="1"/>
    <col min="8" max="8" width="10.57421875" style="0" bestFit="1" customWidth="1"/>
    <col min="9" max="9" width="31.57421875" style="0" customWidth="1"/>
    <col min="10" max="10" width="33.140625" style="0" customWidth="1"/>
    <col min="11" max="11" width="20.00390625" style="0" customWidth="1"/>
    <col min="12" max="12" width="19.28125" style="0" customWidth="1"/>
    <col min="13" max="13" width="29.00390625" style="0" customWidth="1"/>
    <col min="14" max="14" width="31.7109375" style="0" bestFit="1" customWidth="1"/>
  </cols>
  <sheetData>
    <row r="1" spans="2:12" ht="15.75" hidden="1">
      <c r="B1" t="s">
        <v>4</v>
      </c>
      <c r="C1" t="s">
        <v>3</v>
      </c>
      <c r="D1" s="2">
        <v>3050</v>
      </c>
      <c r="E1" s="2">
        <v>300</v>
      </c>
      <c r="F1" s="2">
        <v>27</v>
      </c>
      <c r="G1" t="s">
        <v>7</v>
      </c>
      <c r="H1" t="s">
        <v>7</v>
      </c>
      <c r="I1" s="6" t="s">
        <v>44</v>
      </c>
      <c r="J1" t="s">
        <v>108</v>
      </c>
      <c r="K1" t="s">
        <v>109</v>
      </c>
      <c r="L1" t="s">
        <v>110</v>
      </c>
    </row>
    <row r="2" spans="2:12" ht="15.75" hidden="1">
      <c r="B2" t="s">
        <v>4</v>
      </c>
      <c r="C2" s="1" t="s">
        <v>46</v>
      </c>
      <c r="D2" s="2">
        <v>3660</v>
      </c>
      <c r="E2" s="2">
        <v>400</v>
      </c>
      <c r="F2" s="2">
        <v>40</v>
      </c>
      <c r="G2" s="2" t="s">
        <v>8</v>
      </c>
      <c r="H2" s="2">
        <v>1</v>
      </c>
      <c r="I2" s="6" t="s">
        <v>146</v>
      </c>
      <c r="J2" t="e">
        <f>IF(AND(#REF!="PROFSTANDARD",#REF!&lt;&gt;3050),"Столешницы PROFSTANDARD изготваливаются длиной только 3050 мм",IF(AND(#REF!="Стандартная",#REF!=56),"Толщина 56 мм возможна только для столешниц PROFSTANDARD",IF(AND(#REF!&gt;3050,#REF!&lt;&gt;40),"Удлиненные столешницы изготавливаются толщиной только 40 мм",IF(VLOOKUP(#REF!,Декоры!$A$5:$H$424,HLOOKUP(Калькулятор!#REF!,Декоры!$A$3:$H$4,2,0),0)="Нет","Невозможно изготовить изделие выбранной длины в этом декоре",IF(VLOOKUP(#REF!,Глубина!$A$5:$G$14,HLOOKUP(#REF!&amp;#REF!,Глубина!$B$1:$G$2,2,0),0)="Нет","Невозможно изготовить изделие данной глубины",IF(AND(#REF!="PROFSTANDARD",#REF!=27),"Столешнницы PROFSTANDARD изготавливаются толщиной 40 и 56 мм"))))))</f>
        <v>#REF!</v>
      </c>
      <c r="K2" s="79" t="e">
        <f>IF(AND(#REF!=4100,#REF!&gt;600),"Стеновые панели длинной 4100 мм изготавливаются глубиной только 600 мм и толщиной 10 мм",IF(AND(#REF!=4100,#REF!&lt;&gt;10),"Стеновые панели длинной 4100 мм изготавливаются глубиной только 600 мм и толщиной 10 мм",IF(AND(#REF!=3050,#REF!=10),"Стеновые панели длинной 3050 мм изготавливаются толщиной 4 и 6 мм",IF(AND(#REF!=4100,VLOOKUP(#REF!,Декоры!$A$5:$H$967,8,0)="Нет"),"Невозможно изготовить стеновую панель длинной 4100 в данном декоре",IF(VLOOKUP(#REF!,Декоры!$A$5:$H$967,6,0)="Нет","Невозможно изготовить стеновую панель длинной 3050 в данном декоре","Да")))))</f>
        <v>#REF!</v>
      </c>
      <c r="L2" s="85" t="e">
        <f>IF(AND(#REF!="PROFSTANDARD",#REF!="860х860"),"Угловые элементы PROFSTANDARD изготавливаются только размером 900х900 и толщиной 56 мм",IF(AND(#REF!="PROFSTANDARD",#REF!&lt;&gt;56),"Угловые элементы PROFSTANDARD изготавливаются только размером 900х900 и толщиной 56 мм",IF(AND(#REF!="Стандартный",#REF!=56),"Стандартные угловые элементы выпускаются только толщиной 27 и 40 мм",IF(AND(#REF!="PROFSTANDARD",#REF!="Без завала"),"Угловые элементы PROFSTANDARD невозможно изготовить без завала",IF(AND(#REF!="860х860",#REF!="R3"),"Угловые элементы 860х860 изготавливаются только с радиусом завала R9 или без завала","Да")))))</f>
        <v>#REF!</v>
      </c>
    </row>
    <row r="3" spans="2:10" ht="15.75" hidden="1">
      <c r="B3" t="s">
        <v>4</v>
      </c>
      <c r="C3" s="2"/>
      <c r="D3" s="2">
        <v>4100</v>
      </c>
      <c r="E3" s="2">
        <v>500</v>
      </c>
      <c r="F3" s="2">
        <v>56</v>
      </c>
      <c r="G3" s="2" t="s">
        <v>9</v>
      </c>
      <c r="H3" s="2">
        <v>2</v>
      </c>
      <c r="I3" s="6" t="s">
        <v>147</v>
      </c>
      <c r="J3" s="78" t="e">
        <f>IF(VLOOKUP(#REF!,Радиус!$A$6:$S$15,HLOOKUP(#REF!&amp;#REF!&amp;#REF!,Радиус!$A$1:$S$2,2,0),0)="нет","Невозможно изготовить изделие с выбранным радиусом завала",IF(VLOOKUP(#REF!,Декоры!$A$5:$H$967,HLOOKUP(Калькулятор!#REF!,Декоры!A3:E4,2,0),0)="Нет","Невозможно изготовить изделие  с выбранным радиусом завала в этом декоре",IF(AND(#REF!="R3",#REF!=2),"Невозможно изготовить изделие с радиусом завла R3 и двумя завалами",IF(VLOOKUP(#REF!,Завал!$A$6:$S$15,HLOOKUP(#REF!&amp;#REF!&amp;#REF!,Завал!$A$1:$S$2,2,0),0)="нет","Невозможно изготовить изделие с выбранным количеством завалов","Да"))))</f>
        <v>#REF!</v>
      </c>
    </row>
    <row r="4" spans="2:11" ht="15.75" hidden="1">
      <c r="B4" t="s">
        <v>4</v>
      </c>
      <c r="C4" s="2"/>
      <c r="E4" s="2">
        <v>600</v>
      </c>
      <c r="G4" s="2"/>
      <c r="I4" s="11" t="s">
        <v>148</v>
      </c>
      <c r="K4" t="s">
        <v>140</v>
      </c>
    </row>
    <row r="5" spans="2:11" ht="15.75" hidden="1">
      <c r="B5" t="s">
        <v>4</v>
      </c>
      <c r="C5" s="2"/>
      <c r="D5" s="2"/>
      <c r="E5" s="2">
        <v>700</v>
      </c>
      <c r="G5" s="2"/>
      <c r="I5" s="7" t="s">
        <v>149</v>
      </c>
      <c r="K5" t="s">
        <v>141</v>
      </c>
    </row>
    <row r="6" spans="2:9" ht="15.75" hidden="1">
      <c r="B6" t="s">
        <v>4</v>
      </c>
      <c r="C6" s="2"/>
      <c r="D6" s="2"/>
      <c r="E6" s="2">
        <v>800</v>
      </c>
      <c r="F6" s="2"/>
      <c r="G6" s="2"/>
      <c r="I6" s="6" t="s">
        <v>302</v>
      </c>
    </row>
    <row r="7" spans="2:9" ht="15.75" hidden="1">
      <c r="B7" t="s">
        <v>4</v>
      </c>
      <c r="C7" s="2"/>
      <c r="D7" s="2"/>
      <c r="E7" s="2">
        <v>900</v>
      </c>
      <c r="F7" s="2"/>
      <c r="G7" s="2"/>
      <c r="I7" s="6" t="s">
        <v>303</v>
      </c>
    </row>
    <row r="8" spans="2:9" ht="15.75" hidden="1">
      <c r="B8" t="s">
        <v>4</v>
      </c>
      <c r="C8" s="2"/>
      <c r="D8" s="2"/>
      <c r="E8" s="2">
        <v>1000</v>
      </c>
      <c r="F8" s="2"/>
      <c r="G8" s="2"/>
      <c r="I8" s="6" t="s">
        <v>16</v>
      </c>
    </row>
    <row r="9" spans="2:9" ht="15.75" hidden="1">
      <c r="B9" t="s">
        <v>4</v>
      </c>
      <c r="C9" s="2"/>
      <c r="D9" s="2"/>
      <c r="E9" s="2">
        <v>1100</v>
      </c>
      <c r="F9" s="2"/>
      <c r="G9" s="2"/>
      <c r="I9" s="6" t="s">
        <v>150</v>
      </c>
    </row>
    <row r="10" spans="2:9" ht="15.75" hidden="1">
      <c r="B10" t="s">
        <v>4</v>
      </c>
      <c r="E10" s="2">
        <v>1200</v>
      </c>
      <c r="I10" s="11" t="s">
        <v>151</v>
      </c>
    </row>
    <row r="11" spans="5:9" ht="15.75" hidden="1">
      <c r="E11" s="78"/>
      <c r="I11" s="6" t="s">
        <v>152</v>
      </c>
    </row>
    <row r="12" spans="5:9" ht="15.75" hidden="1">
      <c r="E12" s="78"/>
      <c r="I12" s="13" t="s">
        <v>153</v>
      </c>
    </row>
    <row r="13" spans="2:9" ht="15.75" hidden="1">
      <c r="B13" t="s">
        <v>5</v>
      </c>
      <c r="D13" s="79">
        <v>3050</v>
      </c>
      <c r="E13" s="79">
        <v>600</v>
      </c>
      <c r="F13" s="79">
        <v>4</v>
      </c>
      <c r="I13" s="13" t="s">
        <v>154</v>
      </c>
    </row>
    <row r="14" spans="2:9" ht="15.75" hidden="1">
      <c r="B14" t="s">
        <v>5</v>
      </c>
      <c r="C14" s="1"/>
      <c r="D14" s="79">
        <v>4100</v>
      </c>
      <c r="E14" s="79">
        <v>700</v>
      </c>
      <c r="F14" s="79">
        <v>6</v>
      </c>
      <c r="G14" s="79"/>
      <c r="H14" s="79"/>
      <c r="I14" s="11" t="s">
        <v>155</v>
      </c>
    </row>
    <row r="15" spans="2:9" ht="15.75" hidden="1">
      <c r="B15" t="s">
        <v>5</v>
      </c>
      <c r="C15" s="79"/>
      <c r="D15" s="79"/>
      <c r="E15" s="79">
        <v>800</v>
      </c>
      <c r="F15" s="79">
        <v>10</v>
      </c>
      <c r="G15" s="79"/>
      <c r="H15" s="79"/>
      <c r="I15" s="11" t="s">
        <v>156</v>
      </c>
    </row>
    <row r="16" spans="2:9" ht="15.75" hidden="1">
      <c r="B16" t="s">
        <v>5</v>
      </c>
      <c r="C16" s="79"/>
      <c r="E16" s="79">
        <v>900</v>
      </c>
      <c r="G16" s="79"/>
      <c r="I16" s="6" t="s">
        <v>32</v>
      </c>
    </row>
    <row r="17" spans="2:9" ht="15.75" hidden="1">
      <c r="B17" t="s">
        <v>5</v>
      </c>
      <c r="C17" s="79"/>
      <c r="D17" s="79"/>
      <c r="E17" s="79">
        <v>1000</v>
      </c>
      <c r="G17" s="79"/>
      <c r="I17" s="6" t="s">
        <v>157</v>
      </c>
    </row>
    <row r="18" spans="2:9" ht="15.75" hidden="1">
      <c r="B18" t="s">
        <v>5</v>
      </c>
      <c r="C18" s="79"/>
      <c r="D18" s="79"/>
      <c r="E18" s="79">
        <v>1100</v>
      </c>
      <c r="F18" s="79"/>
      <c r="G18" s="79"/>
      <c r="I18" s="6" t="s">
        <v>158</v>
      </c>
    </row>
    <row r="19" spans="2:9" ht="15.75" hidden="1">
      <c r="B19" t="s">
        <v>5</v>
      </c>
      <c r="C19" s="79"/>
      <c r="D19" s="79"/>
      <c r="E19" s="79">
        <v>1200</v>
      </c>
      <c r="F19" s="79"/>
      <c r="G19" s="79"/>
      <c r="I19" s="6" t="s">
        <v>159</v>
      </c>
    </row>
    <row r="20" spans="3:9" ht="15.75" hidden="1">
      <c r="C20" s="79"/>
      <c r="D20" s="79"/>
      <c r="F20" s="79"/>
      <c r="G20" s="79"/>
      <c r="I20" s="6" t="s">
        <v>160</v>
      </c>
    </row>
    <row r="21" spans="2:9" ht="15.75" hidden="1">
      <c r="B21" t="s">
        <v>6</v>
      </c>
      <c r="C21" t="s">
        <v>111</v>
      </c>
      <c r="D21" s="79" t="s">
        <v>113</v>
      </c>
      <c r="F21" s="79">
        <v>27</v>
      </c>
      <c r="G21" t="s">
        <v>7</v>
      </c>
      <c r="H21" t="s">
        <v>7</v>
      </c>
      <c r="I21" s="6" t="s">
        <v>161</v>
      </c>
    </row>
    <row r="22" spans="2:9" ht="15.75" hidden="1">
      <c r="B22" t="s">
        <v>6</v>
      </c>
      <c r="C22" s="1" t="s">
        <v>46</v>
      </c>
      <c r="D22" s="79" t="s">
        <v>112</v>
      </c>
      <c r="F22" s="79">
        <v>40</v>
      </c>
      <c r="G22" s="85" t="s">
        <v>8</v>
      </c>
      <c r="H22" s="85">
        <v>1</v>
      </c>
      <c r="I22" s="6" t="s">
        <v>162</v>
      </c>
    </row>
    <row r="23" spans="5:9" ht="15.75" hidden="1">
      <c r="E23" s="78"/>
      <c r="F23" s="79">
        <v>56</v>
      </c>
      <c r="G23" s="85" t="s">
        <v>9</v>
      </c>
      <c r="I23" s="6" t="s">
        <v>163</v>
      </c>
    </row>
    <row r="24" spans="5:9" ht="15.75" hidden="1">
      <c r="E24" s="78"/>
      <c r="I24" s="6" t="s">
        <v>164</v>
      </c>
    </row>
    <row r="25" spans="5:9" ht="15.75" hidden="1">
      <c r="E25" s="78"/>
      <c r="I25" s="6" t="s">
        <v>165</v>
      </c>
    </row>
    <row r="26" spans="5:9" ht="15.75" hidden="1">
      <c r="E26" s="78"/>
      <c r="I26" s="6" t="s">
        <v>166</v>
      </c>
    </row>
    <row r="27" spans="5:9" ht="15.75" hidden="1">
      <c r="E27" s="78"/>
      <c r="I27" s="6" t="s">
        <v>167</v>
      </c>
    </row>
    <row r="28" spans="5:9" ht="15.75" hidden="1">
      <c r="E28" s="78"/>
      <c r="I28" s="105" t="s">
        <v>168</v>
      </c>
    </row>
    <row r="29" spans="5:9" ht="15.75" hidden="1">
      <c r="E29" s="78"/>
      <c r="I29" s="105" t="s">
        <v>169</v>
      </c>
    </row>
    <row r="30" spans="5:9" ht="15.75" hidden="1">
      <c r="E30" s="78"/>
      <c r="I30" s="105" t="s">
        <v>170</v>
      </c>
    </row>
    <row r="31" spans="5:9" ht="15.75" hidden="1">
      <c r="E31" s="78"/>
      <c r="I31" s="6" t="s">
        <v>171</v>
      </c>
    </row>
    <row r="32" spans="5:9" ht="15.75" hidden="1">
      <c r="E32" s="78"/>
      <c r="I32" s="105" t="s">
        <v>172</v>
      </c>
    </row>
    <row r="33" spans="5:9" ht="15.75" hidden="1">
      <c r="E33" s="78"/>
      <c r="I33" s="6" t="s">
        <v>173</v>
      </c>
    </row>
    <row r="34" spans="5:9" ht="15.75" hidden="1">
      <c r="E34" s="78"/>
      <c r="I34" s="6" t="s">
        <v>174</v>
      </c>
    </row>
    <row r="35" spans="5:9" ht="15.75" hidden="1">
      <c r="E35" s="78"/>
      <c r="I35" s="6" t="s">
        <v>175</v>
      </c>
    </row>
    <row r="36" spans="5:9" ht="15.75" hidden="1">
      <c r="E36" s="78"/>
      <c r="I36" s="6" t="s">
        <v>176</v>
      </c>
    </row>
    <row r="37" spans="5:9" ht="15.75" hidden="1">
      <c r="E37" s="78"/>
      <c r="I37" s="6" t="s">
        <v>177</v>
      </c>
    </row>
    <row r="38" spans="5:9" ht="15.75" hidden="1">
      <c r="E38" s="78"/>
      <c r="I38" s="6" t="s">
        <v>33</v>
      </c>
    </row>
    <row r="39" spans="5:9" ht="15.75" hidden="1">
      <c r="E39" s="78"/>
      <c r="I39" s="6" t="s">
        <v>178</v>
      </c>
    </row>
    <row r="40" spans="5:9" ht="15.75" hidden="1">
      <c r="E40" s="78"/>
      <c r="I40" s="6" t="s">
        <v>179</v>
      </c>
    </row>
    <row r="41" spans="5:9" ht="15.75" hidden="1">
      <c r="E41" s="78"/>
      <c r="I41" s="6" t="s">
        <v>180</v>
      </c>
    </row>
    <row r="42" spans="5:9" ht="15.75" hidden="1">
      <c r="E42" s="78"/>
      <c r="I42" s="6" t="s">
        <v>181</v>
      </c>
    </row>
    <row r="43" spans="5:9" ht="15.75" hidden="1">
      <c r="E43" s="78"/>
      <c r="I43" s="6" t="s">
        <v>182</v>
      </c>
    </row>
    <row r="44" spans="5:9" ht="15.75" hidden="1">
      <c r="E44" s="78"/>
      <c r="I44" s="6" t="s">
        <v>183</v>
      </c>
    </row>
    <row r="45" spans="5:9" ht="15.75" hidden="1">
      <c r="E45" s="78"/>
      <c r="I45" s="6" t="s">
        <v>184</v>
      </c>
    </row>
    <row r="46" spans="5:9" ht="15.75" hidden="1">
      <c r="E46" s="78"/>
      <c r="I46" s="6" t="s">
        <v>132</v>
      </c>
    </row>
    <row r="47" spans="5:9" ht="15.75" hidden="1">
      <c r="E47" s="78"/>
      <c r="I47" s="6" t="s">
        <v>186</v>
      </c>
    </row>
    <row r="48" spans="5:9" ht="15.75" hidden="1">
      <c r="E48" s="78"/>
      <c r="I48" s="106" t="s">
        <v>185</v>
      </c>
    </row>
    <row r="49" spans="5:9" ht="15.75" hidden="1">
      <c r="E49" s="78"/>
      <c r="I49" s="6" t="s">
        <v>187</v>
      </c>
    </row>
    <row r="50" spans="5:9" ht="15.75" hidden="1">
      <c r="E50" s="78"/>
      <c r="I50" s="6" t="s">
        <v>188</v>
      </c>
    </row>
    <row r="51" spans="5:9" ht="15.75" hidden="1">
      <c r="E51" s="78"/>
      <c r="I51" s="6" t="s">
        <v>189</v>
      </c>
    </row>
    <row r="52" spans="5:9" ht="15.75" hidden="1">
      <c r="E52" s="78"/>
      <c r="I52" s="6" t="s">
        <v>190</v>
      </c>
    </row>
    <row r="53" spans="5:9" ht="15.75" hidden="1">
      <c r="E53" s="78"/>
      <c r="I53" s="6" t="s">
        <v>191</v>
      </c>
    </row>
    <row r="54" spans="5:9" ht="15.75" hidden="1">
      <c r="E54" s="78"/>
      <c r="I54" s="6" t="s">
        <v>304</v>
      </c>
    </row>
    <row r="55" spans="5:9" ht="15.75" hidden="1">
      <c r="E55" s="78"/>
      <c r="I55" s="6" t="s">
        <v>305</v>
      </c>
    </row>
    <row r="56" spans="5:9" ht="15.75" hidden="1">
      <c r="E56" s="78"/>
      <c r="I56" s="6" t="s">
        <v>192</v>
      </c>
    </row>
    <row r="57" spans="5:9" ht="15.75" hidden="1">
      <c r="E57" s="78"/>
      <c r="I57" s="6" t="s">
        <v>193</v>
      </c>
    </row>
    <row r="58" spans="5:9" ht="15.75" hidden="1">
      <c r="E58" s="78"/>
      <c r="I58" s="6" t="s">
        <v>194</v>
      </c>
    </row>
    <row r="59" spans="5:9" ht="15.75" hidden="1">
      <c r="E59" s="78"/>
      <c r="I59" s="6" t="s">
        <v>195</v>
      </c>
    </row>
    <row r="60" spans="5:9" ht="15.75" hidden="1">
      <c r="E60" s="78"/>
      <c r="I60" s="6" t="s">
        <v>196</v>
      </c>
    </row>
    <row r="61" spans="5:9" ht="15.75" hidden="1">
      <c r="E61" s="78"/>
      <c r="I61" s="6" t="s">
        <v>197</v>
      </c>
    </row>
    <row r="62" spans="5:9" ht="15.75" hidden="1">
      <c r="E62" s="78"/>
      <c r="I62" s="6" t="s">
        <v>198</v>
      </c>
    </row>
    <row r="63" spans="5:9" ht="15.75" hidden="1">
      <c r="E63" s="78"/>
      <c r="I63" s="6" t="s">
        <v>199</v>
      </c>
    </row>
    <row r="64" spans="5:9" ht="15.75" hidden="1">
      <c r="E64" s="78"/>
      <c r="I64" s="6" t="s">
        <v>200</v>
      </c>
    </row>
    <row r="65" spans="5:9" ht="15.75" hidden="1">
      <c r="E65" s="78"/>
      <c r="I65" s="7" t="s">
        <v>201</v>
      </c>
    </row>
    <row r="66" spans="5:9" ht="15.75" hidden="1">
      <c r="E66" s="78"/>
      <c r="I66" s="6" t="s">
        <v>202</v>
      </c>
    </row>
    <row r="67" spans="5:9" ht="15.75" hidden="1">
      <c r="E67" s="78"/>
      <c r="I67" s="6" t="s">
        <v>203</v>
      </c>
    </row>
    <row r="68" spans="5:9" ht="15.75" hidden="1">
      <c r="E68" s="78"/>
      <c r="I68" s="7" t="s">
        <v>204</v>
      </c>
    </row>
    <row r="69" spans="5:9" ht="15.75" hidden="1">
      <c r="E69" s="78"/>
      <c r="I69" s="7" t="s">
        <v>205</v>
      </c>
    </row>
    <row r="70" spans="5:9" ht="15.75" hidden="1">
      <c r="E70" s="78"/>
      <c r="I70" s="6" t="s">
        <v>143</v>
      </c>
    </row>
    <row r="71" spans="5:9" ht="15.75" hidden="1">
      <c r="E71" s="78"/>
      <c r="I71" s="6" t="s">
        <v>206</v>
      </c>
    </row>
    <row r="72" spans="5:9" ht="15.75" hidden="1">
      <c r="E72" s="78"/>
      <c r="I72" s="6" t="s">
        <v>34</v>
      </c>
    </row>
    <row r="73" spans="5:9" ht="15.75" hidden="1">
      <c r="E73" s="78"/>
      <c r="I73" s="6" t="s">
        <v>207</v>
      </c>
    </row>
    <row r="74" spans="5:9" ht="15.75" hidden="1">
      <c r="E74" s="78"/>
      <c r="I74" s="7" t="s">
        <v>208</v>
      </c>
    </row>
    <row r="75" spans="5:9" ht="15.75" hidden="1">
      <c r="E75" s="78"/>
      <c r="I75" s="6" t="s">
        <v>209</v>
      </c>
    </row>
    <row r="76" spans="5:9" ht="15.75" hidden="1">
      <c r="E76" s="78"/>
      <c r="I76" s="105" t="s">
        <v>210</v>
      </c>
    </row>
    <row r="77" spans="5:9" ht="15.75" hidden="1">
      <c r="E77" s="78"/>
      <c r="I77" s="6" t="s">
        <v>211</v>
      </c>
    </row>
    <row r="78" spans="5:9" ht="15.75" hidden="1">
      <c r="E78" s="78"/>
      <c r="I78" s="6" t="s">
        <v>212</v>
      </c>
    </row>
    <row r="79" spans="5:9" ht="15.75" hidden="1">
      <c r="E79" s="78"/>
      <c r="I79" s="7" t="s">
        <v>144</v>
      </c>
    </row>
    <row r="80" spans="5:9" ht="15.75" hidden="1">
      <c r="E80" s="78"/>
      <c r="I80" s="6" t="s">
        <v>213</v>
      </c>
    </row>
    <row r="81" spans="5:9" ht="15.75" hidden="1">
      <c r="E81" s="78"/>
      <c r="I81" s="6" t="s">
        <v>214</v>
      </c>
    </row>
    <row r="82" spans="5:9" ht="15.75" hidden="1">
      <c r="E82" s="78"/>
      <c r="I82" s="6" t="s">
        <v>215</v>
      </c>
    </row>
    <row r="83" spans="5:9" ht="15.75" hidden="1">
      <c r="E83" s="78"/>
      <c r="I83" s="6" t="s">
        <v>216</v>
      </c>
    </row>
    <row r="84" spans="5:9" ht="15.75" hidden="1">
      <c r="E84" s="78"/>
      <c r="I84" s="6" t="s">
        <v>217</v>
      </c>
    </row>
    <row r="85" spans="5:9" ht="15.75" hidden="1">
      <c r="E85" s="78"/>
      <c r="I85" s="6" t="s">
        <v>218</v>
      </c>
    </row>
    <row r="86" spans="5:9" ht="15.75" hidden="1">
      <c r="E86" s="78"/>
      <c r="I86" s="6" t="s">
        <v>219</v>
      </c>
    </row>
    <row r="87" spans="5:9" ht="15.75" hidden="1">
      <c r="E87" s="78"/>
      <c r="I87" s="6" t="s">
        <v>220</v>
      </c>
    </row>
    <row r="88" spans="5:9" ht="15.75" hidden="1">
      <c r="E88" s="78"/>
      <c r="I88" s="6" t="s">
        <v>221</v>
      </c>
    </row>
    <row r="89" spans="5:9" ht="15.75" hidden="1">
      <c r="E89" s="78"/>
      <c r="I89" s="6" t="s">
        <v>222</v>
      </c>
    </row>
    <row r="90" spans="5:9" ht="15.75" hidden="1">
      <c r="E90" s="78"/>
      <c r="I90" s="6" t="s">
        <v>223</v>
      </c>
    </row>
    <row r="91" spans="5:9" ht="15.75" hidden="1">
      <c r="E91" s="78"/>
      <c r="I91" s="6" t="s">
        <v>224</v>
      </c>
    </row>
    <row r="92" spans="5:9" ht="15.75" hidden="1">
      <c r="E92" s="78"/>
      <c r="I92" s="6" t="s">
        <v>225</v>
      </c>
    </row>
    <row r="93" spans="5:9" ht="15.75" hidden="1">
      <c r="E93" s="78"/>
      <c r="I93" s="6" t="s">
        <v>226</v>
      </c>
    </row>
    <row r="94" spans="5:9" ht="15.75" hidden="1">
      <c r="E94" s="78"/>
      <c r="I94" s="6" t="s">
        <v>227</v>
      </c>
    </row>
    <row r="95" spans="5:9" ht="15.75" hidden="1">
      <c r="E95" s="78"/>
      <c r="I95" s="7" t="s">
        <v>228</v>
      </c>
    </row>
    <row r="96" spans="5:9" ht="15.75" hidden="1">
      <c r="E96" s="78"/>
      <c r="I96" s="6" t="s">
        <v>229</v>
      </c>
    </row>
    <row r="97" spans="5:9" ht="15.75" hidden="1">
      <c r="E97" s="78"/>
      <c r="I97" s="6" t="s">
        <v>230</v>
      </c>
    </row>
    <row r="98" spans="5:9" ht="15.75" hidden="1">
      <c r="E98" s="78"/>
      <c r="I98" s="6" t="s">
        <v>231</v>
      </c>
    </row>
    <row r="99" spans="5:9" ht="15.75" hidden="1">
      <c r="E99" s="78"/>
      <c r="I99" s="6" t="s">
        <v>232</v>
      </c>
    </row>
    <row r="100" spans="5:9" ht="15.75" hidden="1">
      <c r="E100" s="78"/>
      <c r="I100" s="6" t="s">
        <v>27</v>
      </c>
    </row>
    <row r="101" spans="5:9" ht="15.75" hidden="1">
      <c r="E101" s="78"/>
      <c r="I101" s="7" t="s">
        <v>233</v>
      </c>
    </row>
    <row r="102" spans="5:9" ht="15.75" hidden="1">
      <c r="E102" s="78"/>
      <c r="I102" s="6" t="s">
        <v>28</v>
      </c>
    </row>
    <row r="103" spans="5:9" ht="15.75" hidden="1">
      <c r="E103" s="78"/>
      <c r="I103" s="6" t="s">
        <v>234</v>
      </c>
    </row>
    <row r="104" spans="5:9" ht="15.75" hidden="1">
      <c r="E104" s="78"/>
      <c r="I104" s="6" t="s">
        <v>235</v>
      </c>
    </row>
    <row r="105" spans="5:9" ht="15.75" hidden="1">
      <c r="E105" s="78"/>
      <c r="I105" s="6" t="s">
        <v>236</v>
      </c>
    </row>
    <row r="106" spans="5:9" ht="15.75" hidden="1">
      <c r="E106" s="78"/>
      <c r="I106" s="6" t="s">
        <v>237</v>
      </c>
    </row>
    <row r="107" spans="5:9" ht="15.75" hidden="1">
      <c r="E107" s="78"/>
      <c r="I107" s="6" t="s">
        <v>145</v>
      </c>
    </row>
    <row r="108" spans="5:9" ht="15.75" hidden="1">
      <c r="E108" s="78"/>
      <c r="I108" s="6" t="s">
        <v>238</v>
      </c>
    </row>
    <row r="109" spans="5:9" ht="15.75" hidden="1">
      <c r="E109" s="78"/>
      <c r="I109" s="6" t="s">
        <v>239</v>
      </c>
    </row>
    <row r="110" spans="5:9" ht="15.75" hidden="1">
      <c r="E110" s="78"/>
      <c r="I110" s="11" t="s">
        <v>240</v>
      </c>
    </row>
    <row r="111" spans="5:9" ht="15.75" hidden="1">
      <c r="E111" s="78"/>
      <c r="I111" s="6" t="s">
        <v>241</v>
      </c>
    </row>
    <row r="112" spans="5:9" ht="15.75" hidden="1">
      <c r="E112" s="78"/>
      <c r="I112" s="6" t="s">
        <v>242</v>
      </c>
    </row>
    <row r="113" spans="5:9" ht="15.75" hidden="1">
      <c r="E113" s="78"/>
      <c r="I113" s="105" t="s">
        <v>243</v>
      </c>
    </row>
    <row r="114" spans="5:9" ht="15.75" hidden="1">
      <c r="E114" s="78"/>
      <c r="I114" s="6" t="s">
        <v>244</v>
      </c>
    </row>
    <row r="115" spans="5:9" ht="15.75" hidden="1">
      <c r="E115" s="78"/>
      <c r="I115" s="6" t="s">
        <v>245</v>
      </c>
    </row>
    <row r="116" spans="5:9" ht="15.75" hidden="1">
      <c r="E116" s="78"/>
      <c r="I116" s="6" t="s">
        <v>246</v>
      </c>
    </row>
    <row r="117" spans="5:9" ht="15.75" hidden="1">
      <c r="E117" s="78"/>
      <c r="I117" s="6" t="s">
        <v>247</v>
      </c>
    </row>
    <row r="118" spans="5:9" ht="15.75" hidden="1">
      <c r="E118" s="78"/>
      <c r="I118" s="6" t="s">
        <v>248</v>
      </c>
    </row>
    <row r="119" spans="5:9" ht="15.75" hidden="1">
      <c r="E119" s="78"/>
      <c r="I119" s="6" t="s">
        <v>249</v>
      </c>
    </row>
    <row r="120" spans="5:9" ht="15.75" hidden="1">
      <c r="E120" s="78"/>
      <c r="I120" s="6" t="s">
        <v>250</v>
      </c>
    </row>
    <row r="121" spans="5:9" ht="15.75" hidden="1">
      <c r="E121" s="78"/>
      <c r="I121" s="6" t="s">
        <v>251</v>
      </c>
    </row>
    <row r="122" spans="5:9" ht="15.75" hidden="1">
      <c r="E122" s="78"/>
      <c r="I122" s="6" t="s">
        <v>252</v>
      </c>
    </row>
    <row r="123" spans="5:9" ht="15.75" hidden="1">
      <c r="E123" s="78"/>
      <c r="I123" s="6" t="s">
        <v>253</v>
      </c>
    </row>
    <row r="124" spans="5:9" ht="15.75" hidden="1">
      <c r="E124" s="78"/>
      <c r="I124" s="6" t="s">
        <v>254</v>
      </c>
    </row>
    <row r="125" spans="5:9" ht="15.75" hidden="1">
      <c r="E125" s="78"/>
      <c r="I125" s="6" t="s">
        <v>255</v>
      </c>
    </row>
    <row r="126" spans="5:9" ht="15.75" hidden="1">
      <c r="E126" s="78"/>
      <c r="I126" s="11" t="s">
        <v>256</v>
      </c>
    </row>
    <row r="127" spans="5:9" ht="15.75" hidden="1">
      <c r="E127" s="78"/>
      <c r="I127" s="6" t="s">
        <v>257</v>
      </c>
    </row>
    <row r="128" spans="5:9" ht="15.75" hidden="1">
      <c r="E128" s="78"/>
      <c r="I128" s="7" t="s">
        <v>258</v>
      </c>
    </row>
    <row r="129" spans="5:9" ht="15.75" hidden="1">
      <c r="E129" s="78"/>
      <c r="I129" s="6" t="s">
        <v>259</v>
      </c>
    </row>
    <row r="130" spans="5:9" ht="15.75" hidden="1">
      <c r="E130" s="78"/>
      <c r="I130" s="6" t="s">
        <v>260</v>
      </c>
    </row>
    <row r="131" spans="5:9" ht="15.75" hidden="1">
      <c r="E131" s="78"/>
      <c r="I131" s="12" t="s">
        <v>261</v>
      </c>
    </row>
    <row r="132" spans="5:9" ht="15.75" hidden="1">
      <c r="E132" s="78"/>
      <c r="I132" s="105" t="s">
        <v>262</v>
      </c>
    </row>
    <row r="133" spans="5:9" ht="15.75" hidden="1">
      <c r="E133" s="78"/>
      <c r="I133" s="6" t="s">
        <v>35</v>
      </c>
    </row>
    <row r="134" spans="5:9" ht="15.75" hidden="1">
      <c r="E134" s="78"/>
      <c r="I134" s="11" t="s">
        <v>263</v>
      </c>
    </row>
    <row r="135" spans="5:9" ht="15.75" hidden="1">
      <c r="E135" s="78"/>
      <c r="I135" s="6" t="s">
        <v>264</v>
      </c>
    </row>
    <row r="136" spans="5:9" ht="15.75" hidden="1">
      <c r="E136" s="78"/>
      <c r="I136" s="6" t="s">
        <v>265</v>
      </c>
    </row>
    <row r="137" spans="5:9" ht="15.75" hidden="1">
      <c r="E137" s="78"/>
      <c r="I137" s="11" t="s">
        <v>266</v>
      </c>
    </row>
    <row r="138" spans="5:9" ht="15.75" hidden="1">
      <c r="E138" s="78"/>
      <c r="I138" s="6" t="s">
        <v>267</v>
      </c>
    </row>
    <row r="139" spans="5:9" ht="15.75" hidden="1">
      <c r="E139" s="78"/>
      <c r="I139" s="9" t="s">
        <v>37</v>
      </c>
    </row>
    <row r="140" spans="5:9" ht="15.75" hidden="1">
      <c r="E140" s="78"/>
      <c r="I140" s="6" t="s">
        <v>38</v>
      </c>
    </row>
    <row r="141" spans="5:9" ht="15.75" hidden="1">
      <c r="E141" s="78"/>
      <c r="I141" s="6" t="s">
        <v>268</v>
      </c>
    </row>
    <row r="142" spans="5:9" ht="15.75" hidden="1">
      <c r="E142" s="78"/>
      <c r="I142" s="6" t="s">
        <v>19</v>
      </c>
    </row>
    <row r="143" spans="5:9" ht="15.75" hidden="1">
      <c r="E143" s="78"/>
      <c r="I143" s="6" t="s">
        <v>21</v>
      </c>
    </row>
    <row r="144" spans="5:9" ht="15.75" hidden="1">
      <c r="E144" s="78"/>
      <c r="I144" s="6" t="s">
        <v>22</v>
      </c>
    </row>
    <row r="145" spans="5:9" ht="15.75" hidden="1">
      <c r="E145" s="78"/>
      <c r="I145" s="6" t="s">
        <v>26</v>
      </c>
    </row>
    <row r="146" spans="5:9" ht="15.75" hidden="1">
      <c r="E146" s="78"/>
      <c r="I146" s="6" t="s">
        <v>23</v>
      </c>
    </row>
    <row r="147" spans="5:9" ht="15.75" hidden="1">
      <c r="E147" s="78"/>
      <c r="I147" s="8" t="s">
        <v>20</v>
      </c>
    </row>
    <row r="148" spans="5:9" ht="15.75" hidden="1">
      <c r="E148" s="78"/>
      <c r="I148" s="6" t="s">
        <v>24</v>
      </c>
    </row>
    <row r="149" spans="5:9" ht="15.75" hidden="1">
      <c r="E149" s="78"/>
      <c r="I149" s="6" t="s">
        <v>39</v>
      </c>
    </row>
    <row r="150" spans="5:9" ht="15.75" hidden="1">
      <c r="E150" s="78"/>
      <c r="I150" s="9" t="s">
        <v>40</v>
      </c>
    </row>
    <row r="151" spans="5:9" ht="15.75" hidden="1">
      <c r="E151" s="78"/>
      <c r="I151" s="10" t="s">
        <v>269</v>
      </c>
    </row>
    <row r="152" spans="5:9" ht="15.75" hidden="1">
      <c r="E152" s="78"/>
      <c r="I152" s="6" t="s">
        <v>270</v>
      </c>
    </row>
    <row r="153" spans="5:9" ht="15.75" hidden="1">
      <c r="E153" s="78"/>
      <c r="I153" s="6" t="s">
        <v>271</v>
      </c>
    </row>
    <row r="154" spans="5:9" ht="15.75" hidden="1">
      <c r="E154" s="78"/>
      <c r="I154" s="6" t="s">
        <v>272</v>
      </c>
    </row>
    <row r="155" spans="5:9" ht="15.75" hidden="1">
      <c r="E155" s="78"/>
      <c r="I155" s="6" t="s">
        <v>273</v>
      </c>
    </row>
    <row r="156" spans="5:9" ht="15.75" hidden="1">
      <c r="E156" s="78"/>
      <c r="I156" s="11" t="s">
        <v>15</v>
      </c>
    </row>
    <row r="157" spans="5:9" ht="15.75" hidden="1">
      <c r="E157" s="78"/>
      <c r="I157" s="12" t="s">
        <v>274</v>
      </c>
    </row>
    <row r="158" spans="5:9" ht="15.75" hidden="1">
      <c r="E158" s="78"/>
      <c r="I158" s="10" t="s">
        <v>41</v>
      </c>
    </row>
    <row r="159" spans="5:9" ht="15.75" hidden="1">
      <c r="E159" s="78"/>
      <c r="I159" s="12" t="s">
        <v>29</v>
      </c>
    </row>
    <row r="160" spans="5:9" ht="15.75" hidden="1">
      <c r="E160" s="78"/>
      <c r="I160" s="7" t="s">
        <v>30</v>
      </c>
    </row>
    <row r="161" spans="5:9" ht="15.75" hidden="1">
      <c r="E161" s="78"/>
      <c r="I161" s="11" t="s">
        <v>275</v>
      </c>
    </row>
    <row r="162" spans="5:9" ht="15.75" hidden="1">
      <c r="E162" s="78"/>
      <c r="I162" s="12" t="s">
        <v>276</v>
      </c>
    </row>
    <row r="163" spans="5:9" ht="15.75" hidden="1">
      <c r="E163" s="78"/>
      <c r="I163" s="9" t="s">
        <v>277</v>
      </c>
    </row>
    <row r="164" spans="5:9" ht="15.75" hidden="1">
      <c r="E164" s="78"/>
      <c r="I164" s="9" t="s">
        <v>278</v>
      </c>
    </row>
    <row r="165" spans="5:9" ht="15.75" hidden="1">
      <c r="E165" s="78"/>
      <c r="I165" s="9" t="s">
        <v>279</v>
      </c>
    </row>
    <row r="166" spans="5:9" ht="15.75" hidden="1">
      <c r="E166" s="78"/>
      <c r="I166" s="6" t="s">
        <v>17</v>
      </c>
    </row>
    <row r="167" spans="5:9" ht="15.75" hidden="1">
      <c r="E167" s="78"/>
      <c r="I167" s="6" t="s">
        <v>280</v>
      </c>
    </row>
    <row r="168" spans="5:9" ht="15.75" hidden="1">
      <c r="E168" s="78"/>
      <c r="I168" s="11" t="s">
        <v>281</v>
      </c>
    </row>
    <row r="169" spans="5:9" ht="15.75" hidden="1">
      <c r="E169" s="78"/>
      <c r="I169" s="10" t="s">
        <v>42</v>
      </c>
    </row>
    <row r="170" spans="5:9" ht="15.75" hidden="1">
      <c r="E170" s="78"/>
      <c r="I170" s="10" t="s">
        <v>43</v>
      </c>
    </row>
    <row r="171" spans="5:9" ht="15.75" hidden="1">
      <c r="E171" s="78"/>
      <c r="I171" s="105" t="s">
        <v>282</v>
      </c>
    </row>
    <row r="172" spans="5:9" ht="15.75" hidden="1">
      <c r="E172" s="78"/>
      <c r="I172" s="105" t="s">
        <v>283</v>
      </c>
    </row>
    <row r="173" spans="5:9" ht="15.75" hidden="1">
      <c r="E173" s="78"/>
      <c r="I173" s="10" t="s">
        <v>284</v>
      </c>
    </row>
    <row r="174" spans="5:9" ht="15.75" hidden="1">
      <c r="E174" s="85"/>
      <c r="I174" s="6" t="s">
        <v>14</v>
      </c>
    </row>
    <row r="175" spans="5:9" ht="15.75" hidden="1">
      <c r="E175" s="85"/>
      <c r="I175" s="6" t="s">
        <v>285</v>
      </c>
    </row>
    <row r="176" spans="5:9" ht="15.75" hidden="1">
      <c r="E176" s="85"/>
      <c r="I176" s="6" t="s">
        <v>306</v>
      </c>
    </row>
    <row r="177" spans="5:9" ht="15.75" hidden="1">
      <c r="E177" s="85"/>
      <c r="I177" s="6" t="s">
        <v>307</v>
      </c>
    </row>
    <row r="178" spans="5:9" ht="15.75" hidden="1">
      <c r="E178" s="85"/>
      <c r="I178" s="12" t="s">
        <v>286</v>
      </c>
    </row>
    <row r="179" spans="5:9" ht="15.75" hidden="1">
      <c r="E179" s="85"/>
      <c r="I179" s="6" t="s">
        <v>25</v>
      </c>
    </row>
    <row r="180" spans="5:9" ht="15.75" hidden="1">
      <c r="E180" s="85"/>
      <c r="I180" s="11" t="s">
        <v>287</v>
      </c>
    </row>
    <row r="181" spans="5:9" ht="15.75" hidden="1">
      <c r="E181" s="85"/>
      <c r="I181" s="10" t="s">
        <v>288</v>
      </c>
    </row>
    <row r="182" spans="5:9" ht="15.75" hidden="1">
      <c r="E182" s="85"/>
      <c r="I182" s="10" t="s">
        <v>289</v>
      </c>
    </row>
    <row r="183" spans="5:9" ht="15.75" hidden="1">
      <c r="E183" s="85"/>
      <c r="I183" s="8" t="s">
        <v>290</v>
      </c>
    </row>
    <row r="184" spans="5:9" ht="15.75" hidden="1">
      <c r="E184" s="85"/>
      <c r="I184" s="7" t="s">
        <v>291</v>
      </c>
    </row>
    <row r="185" spans="5:9" ht="15.75" hidden="1">
      <c r="E185" s="85"/>
      <c r="I185" s="11" t="s">
        <v>292</v>
      </c>
    </row>
    <row r="186" spans="5:9" ht="15.75" hidden="1">
      <c r="E186" s="85"/>
      <c r="I186" s="6" t="s">
        <v>293</v>
      </c>
    </row>
    <row r="187" spans="5:9" ht="15.75" hidden="1">
      <c r="E187" s="85"/>
      <c r="I187" s="6" t="s">
        <v>294</v>
      </c>
    </row>
    <row r="188" spans="5:9" ht="15.75" hidden="1">
      <c r="E188" s="85"/>
      <c r="I188" s="16" t="s">
        <v>295</v>
      </c>
    </row>
    <row r="189" spans="5:9" ht="15.75" hidden="1">
      <c r="E189" s="85"/>
      <c r="I189" s="6" t="s">
        <v>31</v>
      </c>
    </row>
    <row r="190" spans="5:9" ht="15.75" hidden="1">
      <c r="E190" s="85"/>
      <c r="I190" s="107" t="s">
        <v>296</v>
      </c>
    </row>
    <row r="191" spans="5:9" ht="15.75" hidden="1">
      <c r="E191" s="85"/>
      <c r="I191" s="6" t="s">
        <v>297</v>
      </c>
    </row>
    <row r="192" spans="5:9" ht="15.75" hidden="1">
      <c r="E192" s="85"/>
      <c r="I192" s="11" t="s">
        <v>18</v>
      </c>
    </row>
    <row r="193" spans="5:9" ht="15.75" hidden="1">
      <c r="E193" s="85"/>
      <c r="I193" s="6" t="s">
        <v>298</v>
      </c>
    </row>
    <row r="194" spans="5:9" ht="15.75" hidden="1">
      <c r="E194" s="85"/>
      <c r="I194" s="6" t="s">
        <v>299</v>
      </c>
    </row>
    <row r="195" spans="5:9" ht="15.75" hidden="1">
      <c r="E195" s="85"/>
      <c r="I195" s="6" t="s">
        <v>300</v>
      </c>
    </row>
    <row r="196" spans="5:9" ht="15.75" hidden="1">
      <c r="E196" s="85"/>
      <c r="I196" s="6" t="s">
        <v>13</v>
      </c>
    </row>
    <row r="197" spans="5:12" ht="15.75" thickBot="1">
      <c r="E197" s="2"/>
      <c r="K197" s="2"/>
      <c r="L197" s="2"/>
    </row>
    <row r="198" spans="2:13" ht="15">
      <c r="B198" s="170" t="s">
        <v>314</v>
      </c>
      <c r="C198" s="171"/>
      <c r="D198" s="171"/>
      <c r="E198" s="171"/>
      <c r="F198" s="171"/>
      <c r="G198" s="171"/>
      <c r="H198" s="171"/>
      <c r="I198" s="171"/>
      <c r="J198" s="171"/>
      <c r="K198" s="171"/>
      <c r="L198" s="171"/>
      <c r="M198" s="172"/>
    </row>
    <row r="199" spans="2:13" ht="15">
      <c r="B199" s="173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5"/>
    </row>
    <row r="200" spans="2:13" s="2" customFormat="1" ht="15">
      <c r="B200" s="173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5"/>
    </row>
    <row r="201" spans="2:13" ht="15">
      <c r="B201" s="173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5"/>
    </row>
    <row r="202" spans="2:13" ht="15.75" thickBot="1">
      <c r="B202" s="176"/>
      <c r="C202" s="177"/>
      <c r="D202" s="177"/>
      <c r="E202" s="177"/>
      <c r="F202" s="177"/>
      <c r="G202" s="177"/>
      <c r="H202" s="177"/>
      <c r="I202" s="177"/>
      <c r="J202" s="177"/>
      <c r="K202" s="177"/>
      <c r="L202" s="177"/>
      <c r="M202" s="178"/>
    </row>
    <row r="203" spans="2:13" s="85" customFormat="1" ht="15">
      <c r="B203" s="91"/>
      <c r="C203" s="86"/>
      <c r="D203" s="86"/>
      <c r="E203" s="86"/>
      <c r="F203" s="86"/>
      <c r="G203" s="86"/>
      <c r="H203" s="86"/>
      <c r="I203" s="86"/>
      <c r="J203" s="92"/>
      <c r="K203" s="92"/>
      <c r="L203" s="93"/>
      <c r="M203" s="92"/>
    </row>
    <row r="204" spans="2:13" s="85" customFormat="1" ht="15">
      <c r="B204" s="91"/>
      <c r="C204" s="86"/>
      <c r="D204" s="86"/>
      <c r="E204" s="86"/>
      <c r="F204" s="86"/>
      <c r="G204" s="86"/>
      <c r="H204" s="86"/>
      <c r="I204" s="153" t="s">
        <v>130</v>
      </c>
      <c r="J204" s="153"/>
      <c r="K204" s="153"/>
      <c r="L204" s="153"/>
      <c r="M204" s="92"/>
    </row>
    <row r="205" spans="8:13" s="85" customFormat="1" ht="15">
      <c r="H205" s="86"/>
      <c r="I205" s="94" t="s">
        <v>127</v>
      </c>
      <c r="J205" s="94" t="s">
        <v>128</v>
      </c>
      <c r="K205" s="152" t="s">
        <v>129</v>
      </c>
      <c r="L205" s="152"/>
      <c r="M205" s="92"/>
    </row>
    <row r="206" spans="2:13" s="85" customFormat="1" ht="15">
      <c r="B206" s="101"/>
      <c r="C206" s="101"/>
      <c r="D206" s="101"/>
      <c r="E206" s="101"/>
      <c r="F206" s="101"/>
      <c r="G206" s="101"/>
      <c r="H206" s="103"/>
      <c r="I206" s="102"/>
      <c r="J206" s="102"/>
      <c r="K206" s="102"/>
      <c r="L206" s="102"/>
      <c r="M206" s="92"/>
    </row>
    <row r="207" spans="2:13" s="85" customFormat="1" ht="15">
      <c r="B207" s="174" t="s">
        <v>133</v>
      </c>
      <c r="C207" s="174"/>
      <c r="D207" s="174"/>
      <c r="E207" s="174"/>
      <c r="F207" s="174"/>
      <c r="G207" s="174"/>
      <c r="H207" s="103"/>
      <c r="I207" s="166" t="s">
        <v>134</v>
      </c>
      <c r="J207" s="166"/>
      <c r="K207" s="166"/>
      <c r="L207" s="166"/>
      <c r="M207" s="92"/>
    </row>
    <row r="208" ht="15.75" thickBot="1"/>
    <row r="209" spans="2:12" ht="15" customHeight="1">
      <c r="B209" s="182" t="s">
        <v>114</v>
      </c>
      <c r="C209" s="183"/>
      <c r="D209" s="188" t="s">
        <v>47</v>
      </c>
      <c r="E209" s="188"/>
      <c r="F209" s="167" t="s">
        <v>48</v>
      </c>
      <c r="G209" s="179" t="s">
        <v>115</v>
      </c>
      <c r="H209" s="1"/>
      <c r="I209" s="136" t="s">
        <v>114</v>
      </c>
      <c r="J209" s="139" t="s">
        <v>47</v>
      </c>
      <c r="K209" s="142" t="s">
        <v>48</v>
      </c>
      <c r="L209" s="144" t="s">
        <v>115</v>
      </c>
    </row>
    <row r="210" spans="2:12" ht="15">
      <c r="B210" s="184"/>
      <c r="C210" s="185"/>
      <c r="D210" s="189"/>
      <c r="E210" s="189"/>
      <c r="F210" s="168"/>
      <c r="G210" s="180"/>
      <c r="H210" s="1"/>
      <c r="I210" s="137"/>
      <c r="J210" s="140"/>
      <c r="K210" s="143"/>
      <c r="L210" s="145"/>
    </row>
    <row r="211" spans="2:12" ht="11.25" customHeight="1">
      <c r="B211" s="184"/>
      <c r="C211" s="185"/>
      <c r="D211" s="189"/>
      <c r="E211" s="189"/>
      <c r="F211" s="168"/>
      <c r="G211" s="180"/>
      <c r="H211" s="1"/>
      <c r="I211" s="137"/>
      <c r="J211" s="140"/>
      <c r="K211" s="143"/>
      <c r="L211" s="145"/>
    </row>
    <row r="212" spans="2:12" ht="15.75" customHeight="1" thickBot="1">
      <c r="B212" s="186"/>
      <c r="C212" s="187"/>
      <c r="D212" s="190"/>
      <c r="E212" s="190"/>
      <c r="F212" s="169"/>
      <c r="G212" s="181"/>
      <c r="H212" s="1"/>
      <c r="I212" s="138"/>
      <c r="J212" s="141"/>
      <c r="K212" s="143"/>
      <c r="L212" s="145"/>
    </row>
    <row r="213" spans="2:12" ht="26.25" thickBot="1">
      <c r="B213" s="133" t="s">
        <v>308</v>
      </c>
      <c r="C213" s="134"/>
      <c r="D213" s="135">
        <v>8</v>
      </c>
      <c r="E213" s="135"/>
      <c r="F213" s="125">
        <v>18388</v>
      </c>
      <c r="G213" s="126">
        <v>15629.8</v>
      </c>
      <c r="H213" s="116" t="s">
        <v>301</v>
      </c>
      <c r="I213" s="112" t="s">
        <v>135</v>
      </c>
      <c r="J213" s="108">
        <v>1</v>
      </c>
      <c r="K213" s="113">
        <v>222.95000000000002</v>
      </c>
      <c r="L213" s="129">
        <v>189.50750000000002</v>
      </c>
    </row>
    <row r="214" spans="2:14" ht="26.25" thickBot="1">
      <c r="B214" s="156" t="s">
        <v>116</v>
      </c>
      <c r="C214" s="157"/>
      <c r="D214" s="149">
        <v>1</v>
      </c>
      <c r="E214" s="149"/>
      <c r="F214" s="131">
        <v>3987</v>
      </c>
      <c r="G214" s="126">
        <v>3388.95</v>
      </c>
      <c r="H214" s="1"/>
      <c r="I214" s="114" t="s">
        <v>135</v>
      </c>
      <c r="J214" s="109">
        <v>2</v>
      </c>
      <c r="K214" s="115">
        <v>232.75</v>
      </c>
      <c r="L214" s="129">
        <v>197.8375</v>
      </c>
      <c r="N214" s="128"/>
    </row>
    <row r="215" spans="2:14" ht="26.25" thickBot="1">
      <c r="B215" s="146" t="s">
        <v>116</v>
      </c>
      <c r="C215" s="147" t="s">
        <v>116</v>
      </c>
      <c r="D215" s="148">
        <v>2</v>
      </c>
      <c r="E215" s="148">
        <v>2</v>
      </c>
      <c r="F215" s="88">
        <v>4536</v>
      </c>
      <c r="G215" s="126">
        <v>3855.6</v>
      </c>
      <c r="H215" s="1"/>
      <c r="I215" s="114" t="s">
        <v>135</v>
      </c>
      <c r="J215" s="109">
        <v>3</v>
      </c>
      <c r="K215" s="115">
        <v>247.45000000000002</v>
      </c>
      <c r="L215" s="129">
        <v>210.3325</v>
      </c>
      <c r="N215" s="128"/>
    </row>
    <row r="216" spans="2:14" ht="26.25" thickBot="1">
      <c r="B216" s="146" t="s">
        <v>116</v>
      </c>
      <c r="C216" s="147" t="s">
        <v>116</v>
      </c>
      <c r="D216" s="148">
        <v>3</v>
      </c>
      <c r="E216" s="148">
        <v>3</v>
      </c>
      <c r="F216" s="88">
        <v>4658</v>
      </c>
      <c r="G216" s="126">
        <v>3959.3</v>
      </c>
      <c r="H216" s="1"/>
      <c r="I216" s="114" t="s">
        <v>135</v>
      </c>
      <c r="J216" s="109">
        <v>4</v>
      </c>
      <c r="K216" s="115">
        <v>333.20000000000005</v>
      </c>
      <c r="L216" s="129">
        <v>283.22</v>
      </c>
      <c r="N216" s="128"/>
    </row>
    <row r="217" spans="2:14" ht="26.25" thickBot="1">
      <c r="B217" s="146" t="s">
        <v>116</v>
      </c>
      <c r="C217" s="147" t="s">
        <v>116</v>
      </c>
      <c r="D217" s="148">
        <v>4</v>
      </c>
      <c r="E217" s="148">
        <v>4</v>
      </c>
      <c r="F217" s="88">
        <v>6647</v>
      </c>
      <c r="G217" s="126">
        <v>5649.95</v>
      </c>
      <c r="H217" s="1"/>
      <c r="I217" s="114" t="s">
        <v>135</v>
      </c>
      <c r="J217" s="109">
        <v>5</v>
      </c>
      <c r="K217" s="115">
        <v>507.15000000000003</v>
      </c>
      <c r="L217" s="129">
        <v>431.07750000000004</v>
      </c>
      <c r="N217" s="128"/>
    </row>
    <row r="218" spans="2:14" ht="15" customHeight="1" thickBot="1">
      <c r="B218" s="146" t="s">
        <v>116</v>
      </c>
      <c r="C218" s="147" t="s">
        <v>116</v>
      </c>
      <c r="D218" s="148">
        <v>5</v>
      </c>
      <c r="E218" s="148">
        <v>5</v>
      </c>
      <c r="F218" s="88">
        <v>10373</v>
      </c>
      <c r="G218" s="126">
        <v>8817.05</v>
      </c>
      <c r="H218" s="116" t="s">
        <v>301</v>
      </c>
      <c r="I218" s="114" t="s">
        <v>135</v>
      </c>
      <c r="J218" s="109">
        <v>6</v>
      </c>
      <c r="K218" s="115">
        <v>708.0500000000001</v>
      </c>
      <c r="L218" s="129">
        <v>601.8425000000001</v>
      </c>
      <c r="M218" s="116" t="s">
        <v>301</v>
      </c>
      <c r="N218" s="128"/>
    </row>
    <row r="219" spans="2:14" ht="15" customHeight="1" thickBot="1">
      <c r="B219" s="146" t="s">
        <v>116</v>
      </c>
      <c r="C219" s="147" t="s">
        <v>116</v>
      </c>
      <c r="D219" s="148">
        <v>6</v>
      </c>
      <c r="E219" s="148">
        <v>6</v>
      </c>
      <c r="F219" s="88">
        <v>14523</v>
      </c>
      <c r="G219" s="126">
        <v>12344.55</v>
      </c>
      <c r="H219" s="116" t="s">
        <v>301</v>
      </c>
      <c r="I219" s="117" t="s">
        <v>135</v>
      </c>
      <c r="J219" s="110">
        <v>7</v>
      </c>
      <c r="K219" s="118">
        <v>840.35</v>
      </c>
      <c r="L219" s="129">
        <v>714.2975</v>
      </c>
      <c r="M219" s="116" t="s">
        <v>301</v>
      </c>
      <c r="N219" s="128"/>
    </row>
    <row r="220" spans="2:14" ht="15" customHeight="1" thickBot="1">
      <c r="B220" s="160" t="s">
        <v>116</v>
      </c>
      <c r="C220" s="161" t="s">
        <v>116</v>
      </c>
      <c r="D220" s="151">
        <v>7</v>
      </c>
      <c r="E220" s="151">
        <v>7</v>
      </c>
      <c r="F220" s="90">
        <v>16162</v>
      </c>
      <c r="G220" s="126">
        <v>13737.7</v>
      </c>
      <c r="H220" s="1"/>
      <c r="I220" s="119" t="s">
        <v>136</v>
      </c>
      <c r="J220" s="108">
        <v>1</v>
      </c>
      <c r="K220" s="113">
        <v>232.75</v>
      </c>
      <c r="L220" s="129">
        <v>197.8375</v>
      </c>
      <c r="N220" s="128"/>
    </row>
    <row r="221" spans="2:14" ht="15" customHeight="1" thickBot="1">
      <c r="B221" s="156" t="s">
        <v>117</v>
      </c>
      <c r="C221" s="157" t="s">
        <v>117</v>
      </c>
      <c r="D221" s="149">
        <v>1</v>
      </c>
      <c r="E221" s="149">
        <v>1</v>
      </c>
      <c r="F221" s="131">
        <v>5929</v>
      </c>
      <c r="G221" s="126">
        <v>5039.65</v>
      </c>
      <c r="H221" s="1"/>
      <c r="I221" s="120" t="s">
        <v>136</v>
      </c>
      <c r="J221" s="109">
        <v>2</v>
      </c>
      <c r="K221" s="115">
        <v>264.6</v>
      </c>
      <c r="L221" s="129">
        <v>224.91000000000003</v>
      </c>
      <c r="N221" s="128"/>
    </row>
    <row r="222" spans="2:14" ht="15.75" customHeight="1" thickBot="1">
      <c r="B222" s="146" t="s">
        <v>117</v>
      </c>
      <c r="C222" s="147" t="s">
        <v>117</v>
      </c>
      <c r="D222" s="148">
        <v>2</v>
      </c>
      <c r="E222" s="148">
        <v>2</v>
      </c>
      <c r="F222" s="88">
        <v>6429</v>
      </c>
      <c r="G222" s="126">
        <v>5464.65</v>
      </c>
      <c r="H222" s="1"/>
      <c r="I222" s="120" t="s">
        <v>136</v>
      </c>
      <c r="J222" s="109">
        <v>3</v>
      </c>
      <c r="K222" s="115">
        <v>274.40000000000003</v>
      </c>
      <c r="L222" s="129">
        <v>233.24000000000004</v>
      </c>
      <c r="N222" s="128"/>
    </row>
    <row r="223" spans="2:14" ht="15.75" thickBot="1">
      <c r="B223" s="146" t="s">
        <v>117</v>
      </c>
      <c r="C223" s="147" t="s">
        <v>117</v>
      </c>
      <c r="D223" s="148">
        <v>3</v>
      </c>
      <c r="E223" s="148">
        <v>3</v>
      </c>
      <c r="F223" s="88">
        <v>6645</v>
      </c>
      <c r="G223" s="126">
        <v>5648.25</v>
      </c>
      <c r="I223" s="120" t="s">
        <v>136</v>
      </c>
      <c r="J223" s="109">
        <v>4</v>
      </c>
      <c r="K223" s="115">
        <v>343</v>
      </c>
      <c r="L223" s="129">
        <v>291.55</v>
      </c>
      <c r="N223" s="128"/>
    </row>
    <row r="224" spans="2:14" ht="15.75" thickBot="1">
      <c r="B224" s="146" t="s">
        <v>117</v>
      </c>
      <c r="C224" s="147" t="s">
        <v>117</v>
      </c>
      <c r="D224" s="148">
        <v>4</v>
      </c>
      <c r="E224" s="148">
        <v>4</v>
      </c>
      <c r="F224" s="88">
        <v>9594</v>
      </c>
      <c r="G224" s="126">
        <v>8154.9</v>
      </c>
      <c r="I224" s="120" t="s">
        <v>136</v>
      </c>
      <c r="J224" s="109">
        <v>5</v>
      </c>
      <c r="K224" s="115">
        <v>592.9</v>
      </c>
      <c r="L224" s="129">
        <v>503.965</v>
      </c>
      <c r="N224" s="128"/>
    </row>
    <row r="225" spans="2:14" ht="15.75" thickBot="1">
      <c r="B225" s="146" t="s">
        <v>117</v>
      </c>
      <c r="C225" s="147" t="s">
        <v>117</v>
      </c>
      <c r="D225" s="148">
        <v>5</v>
      </c>
      <c r="E225" s="148">
        <v>5</v>
      </c>
      <c r="F225" s="88">
        <v>13324</v>
      </c>
      <c r="G225" s="126">
        <v>11325.4</v>
      </c>
      <c r="H225" s="116" t="s">
        <v>301</v>
      </c>
      <c r="I225" s="114" t="s">
        <v>136</v>
      </c>
      <c r="J225" s="109">
        <v>6</v>
      </c>
      <c r="K225" s="115">
        <v>965.3000000000001</v>
      </c>
      <c r="L225" s="129">
        <v>820.5050000000001</v>
      </c>
      <c r="M225" s="116" t="s">
        <v>301</v>
      </c>
      <c r="N225" s="128"/>
    </row>
    <row r="226" spans="2:14" ht="15.75" thickBot="1">
      <c r="B226" s="146" t="s">
        <v>117</v>
      </c>
      <c r="C226" s="147" t="s">
        <v>117</v>
      </c>
      <c r="D226" s="148">
        <v>6</v>
      </c>
      <c r="E226" s="148">
        <v>6</v>
      </c>
      <c r="F226" s="88">
        <v>16124</v>
      </c>
      <c r="G226" s="126">
        <v>13705.4</v>
      </c>
      <c r="H226" s="116" t="s">
        <v>301</v>
      </c>
      <c r="I226" s="117" t="s">
        <v>136</v>
      </c>
      <c r="J226" s="110">
        <v>7</v>
      </c>
      <c r="K226" s="118">
        <v>1144.15</v>
      </c>
      <c r="L226" s="129">
        <v>972.5275000000001</v>
      </c>
      <c r="M226" s="116" t="s">
        <v>301</v>
      </c>
      <c r="N226" s="128"/>
    </row>
    <row r="227" spans="2:14" ht="26.25" thickBot="1">
      <c r="B227" s="160" t="s">
        <v>117</v>
      </c>
      <c r="C227" s="161" t="s">
        <v>117</v>
      </c>
      <c r="D227" s="151">
        <v>7</v>
      </c>
      <c r="E227" s="151">
        <v>7</v>
      </c>
      <c r="F227" s="90">
        <v>17761</v>
      </c>
      <c r="G227" s="126">
        <v>15096.85</v>
      </c>
      <c r="I227" s="121" t="s">
        <v>137</v>
      </c>
      <c r="J227" s="108">
        <v>1</v>
      </c>
      <c r="K227" s="132">
        <v>232.75</v>
      </c>
      <c r="L227" s="129">
        <v>197.8375</v>
      </c>
      <c r="N227" s="128"/>
    </row>
    <row r="228" spans="2:14" ht="15.75" customHeight="1" thickBot="1">
      <c r="B228" s="162" t="s">
        <v>118</v>
      </c>
      <c r="C228" s="163" t="s">
        <v>118</v>
      </c>
      <c r="D228" s="154">
        <v>5</v>
      </c>
      <c r="E228" s="154">
        <v>5</v>
      </c>
      <c r="F228" s="99">
        <v>17640</v>
      </c>
      <c r="G228" s="126">
        <v>14994</v>
      </c>
      <c r="I228" s="122" t="s">
        <v>137</v>
      </c>
      <c r="J228" s="109">
        <v>2</v>
      </c>
      <c r="K228" s="115">
        <v>252.35000000000002</v>
      </c>
      <c r="L228" s="129">
        <v>214.49750000000003</v>
      </c>
      <c r="N228" s="128"/>
    </row>
    <row r="229" spans="2:14" ht="15" customHeight="1" thickBot="1">
      <c r="B229" s="164" t="s">
        <v>119</v>
      </c>
      <c r="C229" s="165" t="s">
        <v>119</v>
      </c>
      <c r="D229" s="155">
        <v>1</v>
      </c>
      <c r="E229" s="155">
        <v>1</v>
      </c>
      <c r="F229" s="130">
        <v>9663</v>
      </c>
      <c r="G229" s="126">
        <v>8213.55</v>
      </c>
      <c r="I229" s="122" t="s">
        <v>137</v>
      </c>
      <c r="J229" s="109">
        <v>3</v>
      </c>
      <c r="K229" s="115">
        <v>259.7</v>
      </c>
      <c r="L229" s="129">
        <v>220.745</v>
      </c>
      <c r="N229" s="128"/>
    </row>
    <row r="230" spans="2:14" ht="15" customHeight="1" thickBot="1">
      <c r="B230" s="146" t="s">
        <v>119</v>
      </c>
      <c r="C230" s="147" t="s">
        <v>119</v>
      </c>
      <c r="D230" s="148">
        <v>2</v>
      </c>
      <c r="E230" s="148">
        <v>2</v>
      </c>
      <c r="F230" s="88">
        <v>9998</v>
      </c>
      <c r="G230" s="126">
        <v>8498.3</v>
      </c>
      <c r="I230" s="122" t="s">
        <v>137</v>
      </c>
      <c r="J230" s="109">
        <v>4</v>
      </c>
      <c r="K230" s="115">
        <v>333.20000000000005</v>
      </c>
      <c r="L230" s="129">
        <v>283.22</v>
      </c>
      <c r="N230" s="128"/>
    </row>
    <row r="231" spans="2:14" ht="15" customHeight="1" thickBot="1">
      <c r="B231" s="146" t="s">
        <v>119</v>
      </c>
      <c r="C231" s="147" t="s">
        <v>119</v>
      </c>
      <c r="D231" s="148">
        <v>3</v>
      </c>
      <c r="E231" s="148">
        <v>3</v>
      </c>
      <c r="F231" s="88">
        <v>11308</v>
      </c>
      <c r="G231" s="126">
        <v>9611.8</v>
      </c>
      <c r="I231" s="122" t="s">
        <v>137</v>
      </c>
      <c r="J231" s="109">
        <v>5</v>
      </c>
      <c r="K231" s="115">
        <v>700.7</v>
      </c>
      <c r="L231" s="129">
        <v>595.595</v>
      </c>
      <c r="N231" s="128"/>
    </row>
    <row r="232" spans="2:14" ht="15.75" customHeight="1" thickBot="1">
      <c r="B232" s="146" t="s">
        <v>119</v>
      </c>
      <c r="C232" s="147" t="s">
        <v>119</v>
      </c>
      <c r="D232" s="148">
        <v>4</v>
      </c>
      <c r="E232" s="148">
        <v>4</v>
      </c>
      <c r="F232" s="88">
        <v>13428</v>
      </c>
      <c r="G232" s="126">
        <v>11413.8</v>
      </c>
      <c r="I232" s="114" t="s">
        <v>137</v>
      </c>
      <c r="J232" s="109">
        <v>6</v>
      </c>
      <c r="K232" s="115">
        <v>727.6500000000001</v>
      </c>
      <c r="L232" s="129">
        <v>618.5025</v>
      </c>
      <c r="M232" s="116" t="s">
        <v>301</v>
      </c>
      <c r="N232" s="128"/>
    </row>
    <row r="233" spans="2:14" ht="15.75" customHeight="1" thickBot="1">
      <c r="B233" s="160" t="s">
        <v>119</v>
      </c>
      <c r="C233" s="161" t="s">
        <v>119</v>
      </c>
      <c r="D233" s="151">
        <v>5</v>
      </c>
      <c r="E233" s="151">
        <v>5</v>
      </c>
      <c r="F233" s="90">
        <v>19153</v>
      </c>
      <c r="G233" s="126">
        <v>16280.05</v>
      </c>
      <c r="I233" s="117" t="s">
        <v>137</v>
      </c>
      <c r="J233" s="110">
        <v>7</v>
      </c>
      <c r="K233" s="118">
        <v>859.95</v>
      </c>
      <c r="L233" s="129">
        <v>730.9575</v>
      </c>
      <c r="M233" s="116" t="s">
        <v>301</v>
      </c>
      <c r="N233" s="128"/>
    </row>
    <row r="234" spans="2:14" ht="15" customHeight="1" thickBot="1">
      <c r="B234" s="156" t="s">
        <v>120</v>
      </c>
      <c r="C234" s="157" t="s">
        <v>120</v>
      </c>
      <c r="D234" s="149">
        <v>1</v>
      </c>
      <c r="E234" s="149">
        <v>1</v>
      </c>
      <c r="F234" s="89">
        <v>4063</v>
      </c>
      <c r="G234" s="126">
        <v>3453.55</v>
      </c>
      <c r="I234" s="112" t="s">
        <v>138</v>
      </c>
      <c r="J234" s="108">
        <v>1</v>
      </c>
      <c r="K234" s="132">
        <v>264.6</v>
      </c>
      <c r="L234" s="129">
        <v>224.91000000000003</v>
      </c>
      <c r="N234" s="128"/>
    </row>
    <row r="235" spans="2:14" ht="15" customHeight="1" thickBot="1">
      <c r="B235" s="146" t="s">
        <v>120</v>
      </c>
      <c r="C235" s="147" t="s">
        <v>120</v>
      </c>
      <c r="D235" s="148">
        <v>2</v>
      </c>
      <c r="E235" s="148">
        <v>2</v>
      </c>
      <c r="F235" s="88">
        <v>4620</v>
      </c>
      <c r="G235" s="126">
        <v>3927</v>
      </c>
      <c r="I235" s="114" t="s">
        <v>138</v>
      </c>
      <c r="J235" s="109">
        <v>2</v>
      </c>
      <c r="K235" s="115">
        <v>291.55</v>
      </c>
      <c r="L235" s="129">
        <v>247.8175</v>
      </c>
      <c r="N235" s="128"/>
    </row>
    <row r="236" spans="2:14" ht="15" customHeight="1" thickBot="1">
      <c r="B236" s="146" t="s">
        <v>120</v>
      </c>
      <c r="C236" s="147" t="s">
        <v>120</v>
      </c>
      <c r="D236" s="148">
        <v>3</v>
      </c>
      <c r="E236" s="148">
        <v>3</v>
      </c>
      <c r="F236" s="88">
        <v>4771</v>
      </c>
      <c r="G236" s="126">
        <v>4055.35</v>
      </c>
      <c r="I236" s="114" t="s">
        <v>138</v>
      </c>
      <c r="J236" s="109">
        <v>3</v>
      </c>
      <c r="K236" s="115">
        <v>301.35</v>
      </c>
      <c r="L236" s="129">
        <v>256.14750000000004</v>
      </c>
      <c r="N236" s="128"/>
    </row>
    <row r="237" spans="2:14" ht="15.75" customHeight="1" thickBot="1">
      <c r="B237" s="146" t="s">
        <v>120</v>
      </c>
      <c r="C237" s="147" t="s">
        <v>120</v>
      </c>
      <c r="D237" s="148">
        <v>4</v>
      </c>
      <c r="E237" s="148">
        <v>4</v>
      </c>
      <c r="F237" s="88">
        <v>6949</v>
      </c>
      <c r="G237" s="126">
        <v>5906.65</v>
      </c>
      <c r="I237" s="114" t="s">
        <v>138</v>
      </c>
      <c r="J237" s="109">
        <v>4</v>
      </c>
      <c r="K237" s="115">
        <v>369.95000000000005</v>
      </c>
      <c r="L237" s="129">
        <v>314.45750000000004</v>
      </c>
      <c r="N237" s="128"/>
    </row>
    <row r="238" spans="2:14" ht="15.75" customHeight="1" thickBot="1">
      <c r="B238" s="146" t="s">
        <v>120</v>
      </c>
      <c r="C238" s="147" t="s">
        <v>120</v>
      </c>
      <c r="D238" s="148">
        <v>5</v>
      </c>
      <c r="E238" s="148">
        <v>5</v>
      </c>
      <c r="F238" s="88">
        <v>11685</v>
      </c>
      <c r="G238" s="126">
        <v>9932.25</v>
      </c>
      <c r="H238" s="116" t="s">
        <v>301</v>
      </c>
      <c r="I238" s="114" t="s">
        <v>138</v>
      </c>
      <c r="J238" s="109">
        <v>5</v>
      </c>
      <c r="K238" s="115">
        <v>830.5500000000001</v>
      </c>
      <c r="L238" s="129">
        <v>705.9675000000001</v>
      </c>
      <c r="N238" s="128"/>
    </row>
    <row r="239" spans="2:14" ht="15.75" thickBot="1">
      <c r="B239" s="146" t="s">
        <v>120</v>
      </c>
      <c r="C239" s="147" t="s">
        <v>120</v>
      </c>
      <c r="D239" s="148">
        <v>6</v>
      </c>
      <c r="E239" s="148">
        <v>6</v>
      </c>
      <c r="F239" s="88">
        <v>13895</v>
      </c>
      <c r="G239" s="126">
        <v>11810.75</v>
      </c>
      <c r="H239" s="116" t="s">
        <v>301</v>
      </c>
      <c r="I239" s="114" t="s">
        <v>138</v>
      </c>
      <c r="J239" s="109">
        <v>6</v>
      </c>
      <c r="K239" s="115">
        <v>992.25</v>
      </c>
      <c r="L239" s="129">
        <v>843.4125</v>
      </c>
      <c r="M239" s="116" t="s">
        <v>301</v>
      </c>
      <c r="N239" s="128"/>
    </row>
    <row r="240" spans="2:14" ht="15.75" thickBot="1">
      <c r="B240" s="160" t="s">
        <v>120</v>
      </c>
      <c r="C240" s="161" t="s">
        <v>120</v>
      </c>
      <c r="D240" s="151">
        <v>7</v>
      </c>
      <c r="E240" s="151">
        <v>7</v>
      </c>
      <c r="F240" s="90">
        <v>15604</v>
      </c>
      <c r="G240" s="126">
        <v>13263.4</v>
      </c>
      <c r="I240" s="117" t="s">
        <v>138</v>
      </c>
      <c r="J240" s="110">
        <v>7</v>
      </c>
      <c r="K240" s="118">
        <v>1173.55</v>
      </c>
      <c r="L240" s="129">
        <v>997.5174999999999</v>
      </c>
      <c r="M240" s="116" t="s">
        <v>301</v>
      </c>
      <c r="N240" s="128"/>
    </row>
    <row r="241" spans="2:14" ht="15.75" thickBot="1">
      <c r="B241" s="156" t="s">
        <v>121</v>
      </c>
      <c r="C241" s="157" t="s">
        <v>121</v>
      </c>
      <c r="D241" s="149">
        <v>1</v>
      </c>
      <c r="E241" s="149">
        <v>1</v>
      </c>
      <c r="F241" s="89">
        <v>5101</v>
      </c>
      <c r="G241" s="126">
        <v>4335.85</v>
      </c>
      <c r="I241" s="119" t="s">
        <v>139</v>
      </c>
      <c r="J241" s="108">
        <v>1</v>
      </c>
      <c r="K241" s="113">
        <v>306.25</v>
      </c>
      <c r="L241" s="129">
        <v>260.3125</v>
      </c>
      <c r="N241" s="128"/>
    </row>
    <row r="242" spans="2:14" ht="15.75" thickBot="1">
      <c r="B242" s="146" t="s">
        <v>121</v>
      </c>
      <c r="C242" s="147" t="s">
        <v>121</v>
      </c>
      <c r="D242" s="148">
        <v>2</v>
      </c>
      <c r="E242" s="148">
        <v>2</v>
      </c>
      <c r="F242" s="88">
        <v>5587</v>
      </c>
      <c r="G242" s="126">
        <v>4748.95</v>
      </c>
      <c r="I242" s="120" t="s">
        <v>139</v>
      </c>
      <c r="J242" s="109">
        <v>2</v>
      </c>
      <c r="K242" s="115">
        <v>338.1</v>
      </c>
      <c r="L242" s="129">
        <v>287.385</v>
      </c>
      <c r="N242" s="128"/>
    </row>
    <row r="243" spans="2:14" ht="15.75" thickBot="1">
      <c r="B243" s="146" t="s">
        <v>121</v>
      </c>
      <c r="C243" s="147" t="s">
        <v>121</v>
      </c>
      <c r="D243" s="148">
        <v>3</v>
      </c>
      <c r="E243" s="148">
        <v>3</v>
      </c>
      <c r="F243" s="88">
        <v>5878</v>
      </c>
      <c r="G243" s="126">
        <v>4996.3</v>
      </c>
      <c r="I243" s="120" t="s">
        <v>139</v>
      </c>
      <c r="J243" s="109">
        <v>3</v>
      </c>
      <c r="K243" s="115">
        <v>360.15000000000003</v>
      </c>
      <c r="L243" s="129">
        <v>306.12750000000005</v>
      </c>
      <c r="N243" s="128"/>
    </row>
    <row r="244" spans="2:14" ht="15.75" thickBot="1">
      <c r="B244" s="146" t="s">
        <v>121</v>
      </c>
      <c r="C244" s="147" t="s">
        <v>121</v>
      </c>
      <c r="D244" s="148">
        <v>4</v>
      </c>
      <c r="E244" s="148">
        <v>4</v>
      </c>
      <c r="F244" s="88">
        <v>8814</v>
      </c>
      <c r="G244" s="126">
        <v>7491.9</v>
      </c>
      <c r="I244" s="120" t="s">
        <v>139</v>
      </c>
      <c r="J244" s="109">
        <v>4</v>
      </c>
      <c r="K244" s="115">
        <v>492.45000000000005</v>
      </c>
      <c r="L244" s="129">
        <v>418.58250000000004</v>
      </c>
      <c r="N244" s="128"/>
    </row>
    <row r="245" spans="2:14" ht="15.75" thickBot="1">
      <c r="B245" s="146" t="s">
        <v>121</v>
      </c>
      <c r="C245" s="147" t="s">
        <v>121</v>
      </c>
      <c r="D245" s="148">
        <v>5</v>
      </c>
      <c r="E245" s="148">
        <v>5</v>
      </c>
      <c r="F245" s="88">
        <v>12483</v>
      </c>
      <c r="G245" s="126">
        <v>10610.55</v>
      </c>
      <c r="H245" s="116" t="s">
        <v>301</v>
      </c>
      <c r="I245" s="120" t="s">
        <v>139</v>
      </c>
      <c r="J245" s="109">
        <v>5</v>
      </c>
      <c r="K245" s="115">
        <v>989.8000000000001</v>
      </c>
      <c r="L245" s="129">
        <v>841.33</v>
      </c>
      <c r="N245" s="128"/>
    </row>
    <row r="246" spans="2:14" ht="15.75" thickBot="1">
      <c r="B246" s="146" t="s">
        <v>121</v>
      </c>
      <c r="C246" s="147" t="s">
        <v>121</v>
      </c>
      <c r="D246" s="148">
        <v>6</v>
      </c>
      <c r="E246" s="148">
        <v>6</v>
      </c>
      <c r="F246" s="88">
        <v>14517</v>
      </c>
      <c r="G246" s="126">
        <v>12339.45</v>
      </c>
      <c r="H246" s="116" t="s">
        <v>301</v>
      </c>
      <c r="I246" s="114" t="s">
        <v>139</v>
      </c>
      <c r="J246" s="109">
        <v>6</v>
      </c>
      <c r="K246" s="115">
        <v>1342.6000000000001</v>
      </c>
      <c r="L246" s="129">
        <v>1141.21</v>
      </c>
      <c r="M246" s="116" t="s">
        <v>301</v>
      </c>
      <c r="N246" s="128"/>
    </row>
    <row r="247" spans="2:14" ht="15.75" thickBot="1">
      <c r="B247" s="160" t="s">
        <v>121</v>
      </c>
      <c r="C247" s="161" t="s">
        <v>121</v>
      </c>
      <c r="D247" s="151">
        <v>7</v>
      </c>
      <c r="E247" s="151">
        <v>7</v>
      </c>
      <c r="F247" s="90">
        <v>17028</v>
      </c>
      <c r="G247" s="126">
        <v>14473.8</v>
      </c>
      <c r="I247" s="117" t="s">
        <v>139</v>
      </c>
      <c r="J247" s="110">
        <v>7</v>
      </c>
      <c r="K247" s="118">
        <v>1587.6000000000001</v>
      </c>
      <c r="L247" s="129">
        <v>1349.46</v>
      </c>
      <c r="M247" s="116" t="s">
        <v>301</v>
      </c>
      <c r="N247" s="128"/>
    </row>
    <row r="248" spans="2:14" ht="15.75" thickBot="1">
      <c r="B248" s="156" t="s">
        <v>122</v>
      </c>
      <c r="C248" s="157" t="s">
        <v>122</v>
      </c>
      <c r="D248" s="149">
        <v>1</v>
      </c>
      <c r="E248" s="149">
        <v>1</v>
      </c>
      <c r="F248" s="89">
        <v>3982</v>
      </c>
      <c r="G248" s="126">
        <v>3384.7</v>
      </c>
      <c r="N248" s="128"/>
    </row>
    <row r="249" spans="2:14" ht="15" customHeight="1" thickBot="1">
      <c r="B249" s="146" t="s">
        <v>122</v>
      </c>
      <c r="C249" s="147" t="s">
        <v>122</v>
      </c>
      <c r="D249" s="148">
        <v>2</v>
      </c>
      <c r="E249" s="148">
        <v>2</v>
      </c>
      <c r="F249" s="88">
        <v>4454</v>
      </c>
      <c r="G249" s="126">
        <v>3785.9</v>
      </c>
      <c r="N249" s="128"/>
    </row>
    <row r="250" spans="2:14" ht="15" customHeight="1" thickBot="1">
      <c r="B250" s="146" t="s">
        <v>122</v>
      </c>
      <c r="C250" s="147" t="s">
        <v>122</v>
      </c>
      <c r="D250" s="148">
        <v>3</v>
      </c>
      <c r="E250" s="148">
        <v>3</v>
      </c>
      <c r="F250" s="88">
        <v>4658</v>
      </c>
      <c r="G250" s="126">
        <v>3959.3</v>
      </c>
      <c r="N250" s="128"/>
    </row>
    <row r="251" spans="2:14" ht="15" customHeight="1" thickBot="1">
      <c r="B251" s="146" t="s">
        <v>122</v>
      </c>
      <c r="C251" s="147" t="s">
        <v>122</v>
      </c>
      <c r="D251" s="148">
        <v>4</v>
      </c>
      <c r="E251" s="148">
        <v>4</v>
      </c>
      <c r="F251" s="88">
        <v>6569</v>
      </c>
      <c r="G251" s="126">
        <v>5583.65</v>
      </c>
      <c r="N251" s="128"/>
    </row>
    <row r="252" spans="2:14" ht="15" customHeight="1" thickBot="1">
      <c r="B252" s="146" t="s">
        <v>122</v>
      </c>
      <c r="C252" s="147" t="s">
        <v>122</v>
      </c>
      <c r="D252" s="148">
        <v>5</v>
      </c>
      <c r="E252" s="148">
        <v>5</v>
      </c>
      <c r="F252" s="88">
        <v>10261</v>
      </c>
      <c r="G252" s="126">
        <v>8721.85</v>
      </c>
      <c r="H252" s="116" t="s">
        <v>301</v>
      </c>
      <c r="N252" s="128"/>
    </row>
    <row r="253" spans="2:14" ht="15.75" customHeight="1" thickBot="1">
      <c r="B253" s="146" t="s">
        <v>122</v>
      </c>
      <c r="C253" s="147" t="s">
        <v>122</v>
      </c>
      <c r="D253" s="148">
        <v>6</v>
      </c>
      <c r="E253" s="148">
        <v>6</v>
      </c>
      <c r="F253" s="88">
        <v>9604</v>
      </c>
      <c r="G253" s="126">
        <v>8163.4</v>
      </c>
      <c r="H253" s="116" t="s">
        <v>301</v>
      </c>
      <c r="N253" s="128"/>
    </row>
    <row r="254" spans="2:14" ht="15" customHeight="1" thickBot="1">
      <c r="B254" s="160" t="s">
        <v>122</v>
      </c>
      <c r="C254" s="161" t="s">
        <v>122</v>
      </c>
      <c r="D254" s="151">
        <v>7</v>
      </c>
      <c r="E254" s="151">
        <v>7</v>
      </c>
      <c r="F254" s="90">
        <v>11018</v>
      </c>
      <c r="G254" s="126">
        <v>9365.3</v>
      </c>
      <c r="N254" s="128"/>
    </row>
    <row r="255" spans="2:14" ht="15" customHeight="1" thickBot="1">
      <c r="B255" s="156" t="s">
        <v>123</v>
      </c>
      <c r="C255" s="157" t="s">
        <v>123</v>
      </c>
      <c r="D255" s="149">
        <v>1</v>
      </c>
      <c r="E255" s="149">
        <v>1</v>
      </c>
      <c r="F255" s="89">
        <v>6011</v>
      </c>
      <c r="G255" s="126">
        <v>5109.35</v>
      </c>
      <c r="H255" s="87"/>
      <c r="N255" s="128"/>
    </row>
    <row r="256" spans="2:14" ht="15" customHeight="1" thickBot="1">
      <c r="B256" s="146" t="s">
        <v>123</v>
      </c>
      <c r="C256" s="147" t="s">
        <v>123</v>
      </c>
      <c r="D256" s="148">
        <v>2</v>
      </c>
      <c r="E256" s="148">
        <v>2</v>
      </c>
      <c r="F256" s="88">
        <v>6403</v>
      </c>
      <c r="G256" s="126">
        <v>5442.55</v>
      </c>
      <c r="N256" s="128"/>
    </row>
    <row r="257" spans="2:14" ht="15" customHeight="1" thickBot="1">
      <c r="B257" s="146" t="s">
        <v>123</v>
      </c>
      <c r="C257" s="147" t="s">
        <v>123</v>
      </c>
      <c r="D257" s="148">
        <v>3</v>
      </c>
      <c r="E257" s="148">
        <v>3</v>
      </c>
      <c r="F257" s="88">
        <v>6734</v>
      </c>
      <c r="G257" s="126">
        <v>5723.9</v>
      </c>
      <c r="N257" s="128"/>
    </row>
    <row r="258" spans="2:14" ht="15" customHeight="1" thickBot="1">
      <c r="B258" s="146" t="s">
        <v>123</v>
      </c>
      <c r="C258" s="147" t="s">
        <v>123</v>
      </c>
      <c r="D258" s="148">
        <v>4</v>
      </c>
      <c r="E258" s="148">
        <v>4</v>
      </c>
      <c r="F258" s="88">
        <v>9562</v>
      </c>
      <c r="G258" s="126">
        <v>8127.7</v>
      </c>
      <c r="N258" s="128"/>
    </row>
    <row r="259" spans="2:14" ht="15.75" customHeight="1" thickBot="1">
      <c r="B259" s="146" t="s">
        <v>123</v>
      </c>
      <c r="C259" s="147" t="s">
        <v>123</v>
      </c>
      <c r="D259" s="148">
        <v>5</v>
      </c>
      <c r="E259" s="148">
        <v>5</v>
      </c>
      <c r="F259" s="88">
        <v>13277</v>
      </c>
      <c r="G259" s="126">
        <v>11285.45</v>
      </c>
      <c r="H259" s="116" t="s">
        <v>301</v>
      </c>
      <c r="N259" s="128"/>
    </row>
    <row r="260" spans="2:14" ht="15" customHeight="1" thickBot="1">
      <c r="B260" s="146" t="s">
        <v>123</v>
      </c>
      <c r="C260" s="147" t="s">
        <v>123</v>
      </c>
      <c r="D260" s="148">
        <v>6</v>
      </c>
      <c r="E260" s="148">
        <v>6</v>
      </c>
      <c r="F260" s="88">
        <v>11779</v>
      </c>
      <c r="G260" s="126">
        <v>10012.15</v>
      </c>
      <c r="H260" s="116" t="s">
        <v>301</v>
      </c>
      <c r="N260" s="128"/>
    </row>
    <row r="261" spans="2:14" ht="15" customHeight="1" thickBot="1">
      <c r="B261" s="158" t="s">
        <v>123</v>
      </c>
      <c r="C261" s="159" t="s">
        <v>123</v>
      </c>
      <c r="D261" s="150">
        <v>7</v>
      </c>
      <c r="E261" s="150">
        <v>7</v>
      </c>
      <c r="F261" s="123">
        <v>13193</v>
      </c>
      <c r="G261" s="126">
        <v>11214.05</v>
      </c>
      <c r="N261" s="128"/>
    </row>
    <row r="262" spans="2:14" ht="15" customHeight="1" thickBot="1">
      <c r="B262" s="156" t="s">
        <v>124</v>
      </c>
      <c r="C262" s="157" t="s">
        <v>124</v>
      </c>
      <c r="D262" s="149">
        <v>1</v>
      </c>
      <c r="E262" s="149">
        <v>1</v>
      </c>
      <c r="F262" s="89">
        <v>5101</v>
      </c>
      <c r="G262" s="126">
        <v>4335.85</v>
      </c>
      <c r="N262" s="128"/>
    </row>
    <row r="263" spans="2:14" ht="15.75" customHeight="1" thickBot="1">
      <c r="B263" s="146" t="s">
        <v>124</v>
      </c>
      <c r="C263" s="147" t="s">
        <v>124</v>
      </c>
      <c r="D263" s="148">
        <v>2</v>
      </c>
      <c r="E263" s="148">
        <v>2</v>
      </c>
      <c r="F263" s="88">
        <v>5587</v>
      </c>
      <c r="G263" s="126">
        <v>4748.95</v>
      </c>
      <c r="N263" s="128"/>
    </row>
    <row r="264" spans="2:14" ht="15.75" thickBot="1">
      <c r="B264" s="146" t="s">
        <v>124</v>
      </c>
      <c r="C264" s="147" t="s">
        <v>124</v>
      </c>
      <c r="D264" s="148">
        <v>3</v>
      </c>
      <c r="E264" s="148">
        <v>3</v>
      </c>
      <c r="F264" s="88">
        <v>5878</v>
      </c>
      <c r="G264" s="126">
        <v>4996.3</v>
      </c>
      <c r="N264" s="128"/>
    </row>
    <row r="265" spans="2:14" ht="15.75" thickBot="1">
      <c r="B265" s="146" t="s">
        <v>124</v>
      </c>
      <c r="C265" s="147" t="s">
        <v>124</v>
      </c>
      <c r="D265" s="148">
        <v>4</v>
      </c>
      <c r="E265" s="148">
        <v>4</v>
      </c>
      <c r="F265" s="88">
        <v>8814</v>
      </c>
      <c r="G265" s="126">
        <v>7491.9</v>
      </c>
      <c r="N265" s="128"/>
    </row>
    <row r="266" spans="2:14" ht="15.75" thickBot="1">
      <c r="B266" s="146" t="s">
        <v>124</v>
      </c>
      <c r="C266" s="147" t="s">
        <v>124</v>
      </c>
      <c r="D266" s="148">
        <v>5</v>
      </c>
      <c r="E266" s="148">
        <v>5</v>
      </c>
      <c r="F266" s="88">
        <v>12483</v>
      </c>
      <c r="G266" s="126">
        <v>10610.55</v>
      </c>
      <c r="H266" s="116" t="s">
        <v>301</v>
      </c>
      <c r="N266" s="128"/>
    </row>
    <row r="267" spans="2:14" ht="15.75" thickBot="1">
      <c r="B267" s="146" t="s">
        <v>124</v>
      </c>
      <c r="C267" s="147" t="s">
        <v>124</v>
      </c>
      <c r="D267" s="148">
        <v>6</v>
      </c>
      <c r="E267" s="148"/>
      <c r="F267" s="88">
        <v>14720</v>
      </c>
      <c r="G267" s="126">
        <v>12512</v>
      </c>
      <c r="H267" s="116" t="s">
        <v>301</v>
      </c>
      <c r="N267" s="128"/>
    </row>
    <row r="268" spans="2:14" ht="15.75" thickBot="1">
      <c r="B268" s="160" t="s">
        <v>124</v>
      </c>
      <c r="C268" s="161" t="s">
        <v>124</v>
      </c>
      <c r="D268" s="151">
        <v>7</v>
      </c>
      <c r="E268" s="151"/>
      <c r="F268" s="90">
        <v>17028</v>
      </c>
      <c r="G268" s="126">
        <v>14473.8</v>
      </c>
      <c r="N268" s="128"/>
    </row>
    <row r="269" spans="2:14" ht="15.75" thickBot="1">
      <c r="B269" s="164" t="s">
        <v>125</v>
      </c>
      <c r="C269" s="165" t="s">
        <v>125</v>
      </c>
      <c r="D269" s="155">
        <v>1</v>
      </c>
      <c r="E269" s="155">
        <v>1</v>
      </c>
      <c r="F269" s="130">
        <v>3797</v>
      </c>
      <c r="G269" s="126">
        <v>3227.45</v>
      </c>
      <c r="N269" s="128"/>
    </row>
    <row r="270" spans="2:14" ht="15.75" thickBot="1">
      <c r="B270" s="146" t="s">
        <v>125</v>
      </c>
      <c r="C270" s="147" t="s">
        <v>125</v>
      </c>
      <c r="D270" s="148">
        <v>2</v>
      </c>
      <c r="E270" s="148">
        <v>2</v>
      </c>
      <c r="F270" s="88">
        <v>4272</v>
      </c>
      <c r="G270" s="126">
        <v>3631.2</v>
      </c>
      <c r="N270" s="128"/>
    </row>
    <row r="271" spans="2:14" ht="15.75" thickBot="1">
      <c r="B271" s="146" t="s">
        <v>125</v>
      </c>
      <c r="C271" s="147" t="s">
        <v>125</v>
      </c>
      <c r="D271" s="148">
        <v>3</v>
      </c>
      <c r="E271" s="148">
        <v>3</v>
      </c>
      <c r="F271" s="88">
        <v>4682</v>
      </c>
      <c r="G271" s="126">
        <v>3979.7</v>
      </c>
      <c r="N271" s="128"/>
    </row>
    <row r="272" spans="2:14" ht="15.75" thickBot="1">
      <c r="B272" s="146" t="s">
        <v>125</v>
      </c>
      <c r="C272" s="147" t="s">
        <v>125</v>
      </c>
      <c r="D272" s="148">
        <v>4</v>
      </c>
      <c r="E272" s="148">
        <v>4</v>
      </c>
      <c r="F272" s="88">
        <v>6614</v>
      </c>
      <c r="G272" s="126">
        <v>5621.9</v>
      </c>
      <c r="N272" s="128"/>
    </row>
    <row r="273" spans="2:14" ht="15.75" thickBot="1">
      <c r="B273" s="146" t="s">
        <v>125</v>
      </c>
      <c r="C273" s="147" t="s">
        <v>125</v>
      </c>
      <c r="D273" s="148">
        <v>5</v>
      </c>
      <c r="E273" s="148">
        <v>5</v>
      </c>
      <c r="F273" s="88">
        <v>10330</v>
      </c>
      <c r="G273" s="126">
        <v>8780.5</v>
      </c>
      <c r="H273" s="116" t="s">
        <v>301</v>
      </c>
      <c r="N273" s="128"/>
    </row>
    <row r="274" spans="2:14" ht="15.75" thickBot="1">
      <c r="B274" s="146" t="s">
        <v>125</v>
      </c>
      <c r="C274" s="147" t="s">
        <v>125</v>
      </c>
      <c r="D274" s="148">
        <v>6</v>
      </c>
      <c r="E274" s="148">
        <v>6</v>
      </c>
      <c r="F274" s="88">
        <v>14523</v>
      </c>
      <c r="G274" s="126">
        <v>12344.55</v>
      </c>
      <c r="H274" s="116" t="s">
        <v>301</v>
      </c>
      <c r="N274" s="128"/>
    </row>
    <row r="275" spans="2:14" ht="15.75" thickBot="1">
      <c r="B275" s="160" t="s">
        <v>125</v>
      </c>
      <c r="C275" s="161" t="s">
        <v>125</v>
      </c>
      <c r="D275" s="151">
        <v>7</v>
      </c>
      <c r="E275" s="151">
        <v>7</v>
      </c>
      <c r="F275" s="90">
        <v>16162</v>
      </c>
      <c r="G275" s="126">
        <v>13737.7</v>
      </c>
      <c r="N275" s="128"/>
    </row>
    <row r="276" spans="2:14" ht="15.75" thickBot="1">
      <c r="B276" s="156" t="s">
        <v>126</v>
      </c>
      <c r="C276" s="157" t="s">
        <v>126</v>
      </c>
      <c r="D276" s="149">
        <v>1</v>
      </c>
      <c r="E276" s="149">
        <v>1</v>
      </c>
      <c r="F276" s="89">
        <v>8555</v>
      </c>
      <c r="G276" s="126">
        <v>7271.75</v>
      </c>
      <c r="N276" s="128"/>
    </row>
    <row r="277" spans="2:14" ht="15.75" thickBot="1">
      <c r="B277" s="146" t="s">
        <v>126</v>
      </c>
      <c r="C277" s="147" t="s">
        <v>126</v>
      </c>
      <c r="D277" s="148">
        <v>2</v>
      </c>
      <c r="E277" s="148">
        <v>2</v>
      </c>
      <c r="F277" s="88">
        <v>8969</v>
      </c>
      <c r="G277" s="126">
        <v>7623.65</v>
      </c>
      <c r="N277" s="128"/>
    </row>
    <row r="278" spans="2:14" ht="15.75" thickBot="1">
      <c r="B278" s="146" t="s">
        <v>126</v>
      </c>
      <c r="C278" s="147" t="s">
        <v>126</v>
      </c>
      <c r="D278" s="148">
        <v>3</v>
      </c>
      <c r="E278" s="148">
        <v>3</v>
      </c>
      <c r="F278" s="88">
        <v>9367</v>
      </c>
      <c r="G278" s="126">
        <v>7961.95</v>
      </c>
      <c r="N278" s="128"/>
    </row>
    <row r="279" spans="2:14" ht="15.75" thickBot="1">
      <c r="B279" s="146" t="s">
        <v>126</v>
      </c>
      <c r="C279" s="147" t="s">
        <v>126</v>
      </c>
      <c r="D279" s="148">
        <v>4</v>
      </c>
      <c r="E279" s="148">
        <v>4</v>
      </c>
      <c r="F279" s="88">
        <v>11202</v>
      </c>
      <c r="G279" s="126">
        <v>9521.7</v>
      </c>
      <c r="N279" s="128"/>
    </row>
    <row r="280" spans="2:14" ht="15.75" thickBot="1">
      <c r="B280" s="160" t="s">
        <v>126</v>
      </c>
      <c r="C280" s="161" t="s">
        <v>126</v>
      </c>
      <c r="D280" s="151">
        <v>5</v>
      </c>
      <c r="E280" s="151">
        <v>5</v>
      </c>
      <c r="F280" s="90">
        <v>18148</v>
      </c>
      <c r="G280" s="126">
        <v>15425.8</v>
      </c>
      <c r="N280" s="128"/>
    </row>
  </sheetData>
  <sheetProtection/>
  <mergeCells count="149">
    <mergeCell ref="B280:C280"/>
    <mergeCell ref="D280:E280"/>
    <mergeCell ref="B277:C277"/>
    <mergeCell ref="D277:E277"/>
    <mergeCell ref="B278:C278"/>
    <mergeCell ref="D278:E278"/>
    <mergeCell ref="B279:C279"/>
    <mergeCell ref="D279:E279"/>
    <mergeCell ref="B274:C274"/>
    <mergeCell ref="D274:E274"/>
    <mergeCell ref="B275:C275"/>
    <mergeCell ref="D275:E275"/>
    <mergeCell ref="B276:C276"/>
    <mergeCell ref="D276:E276"/>
    <mergeCell ref="B271:C271"/>
    <mergeCell ref="D271:E271"/>
    <mergeCell ref="B272:C272"/>
    <mergeCell ref="D272:E272"/>
    <mergeCell ref="B273:C273"/>
    <mergeCell ref="D273:E273"/>
    <mergeCell ref="B268:C268"/>
    <mergeCell ref="D268:E268"/>
    <mergeCell ref="B269:C269"/>
    <mergeCell ref="D269:E269"/>
    <mergeCell ref="B270:C270"/>
    <mergeCell ref="D270:E270"/>
    <mergeCell ref="B265:C265"/>
    <mergeCell ref="D265:E265"/>
    <mergeCell ref="B266:C266"/>
    <mergeCell ref="D266:E266"/>
    <mergeCell ref="B267:C267"/>
    <mergeCell ref="D267:E267"/>
    <mergeCell ref="G209:G212"/>
    <mergeCell ref="B209:C212"/>
    <mergeCell ref="D209:E212"/>
    <mergeCell ref="B207:G207"/>
    <mergeCell ref="B198:M202"/>
    <mergeCell ref="B220:C220"/>
    <mergeCell ref="B215:C215"/>
    <mergeCell ref="B214:C214"/>
    <mergeCell ref="F209:F212"/>
    <mergeCell ref="B221:C221"/>
    <mergeCell ref="B222:C222"/>
    <mergeCell ref="B223:C223"/>
    <mergeCell ref="B224:C224"/>
    <mergeCell ref="B225:C225"/>
    <mergeCell ref="I207:L207"/>
    <mergeCell ref="B216:C216"/>
    <mergeCell ref="B217:C217"/>
    <mergeCell ref="B218:C218"/>
    <mergeCell ref="B219:C219"/>
    <mergeCell ref="B226:C226"/>
    <mergeCell ref="B227:C227"/>
    <mergeCell ref="B228:C228"/>
    <mergeCell ref="B229:C229"/>
    <mergeCell ref="B230:C230"/>
    <mergeCell ref="B231:C231"/>
    <mergeCell ref="B232:C232"/>
    <mergeCell ref="B233:C233"/>
    <mergeCell ref="B234:C234"/>
    <mergeCell ref="B235:C235"/>
    <mergeCell ref="B236:C236"/>
    <mergeCell ref="B237:C237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B246:C246"/>
    <mergeCell ref="B247:C247"/>
    <mergeCell ref="B248:C248"/>
    <mergeCell ref="B249:C249"/>
    <mergeCell ref="B256:C256"/>
    <mergeCell ref="B257:C257"/>
    <mergeCell ref="B258:C258"/>
    <mergeCell ref="B259:C259"/>
    <mergeCell ref="B250:C250"/>
    <mergeCell ref="B251:C251"/>
    <mergeCell ref="B252:C252"/>
    <mergeCell ref="B253:C253"/>
    <mergeCell ref="D214:E214"/>
    <mergeCell ref="D215:E215"/>
    <mergeCell ref="D216:E216"/>
    <mergeCell ref="D217:E217"/>
    <mergeCell ref="D218:E218"/>
    <mergeCell ref="D221:E221"/>
    <mergeCell ref="D219:E219"/>
    <mergeCell ref="D220:E220"/>
    <mergeCell ref="D222:E222"/>
    <mergeCell ref="D223:E223"/>
    <mergeCell ref="D224:E224"/>
    <mergeCell ref="B262:C262"/>
    <mergeCell ref="B263:C263"/>
    <mergeCell ref="B260:C260"/>
    <mergeCell ref="B261:C261"/>
    <mergeCell ref="B254:C254"/>
    <mergeCell ref="B255:C255"/>
    <mergeCell ref="D226:E226"/>
    <mergeCell ref="D227:E227"/>
    <mergeCell ref="D228:E228"/>
    <mergeCell ref="D229:E229"/>
    <mergeCell ref="D230:E230"/>
    <mergeCell ref="D231:E231"/>
    <mergeCell ref="D232:E232"/>
    <mergeCell ref="D251:E251"/>
    <mergeCell ref="D233:E233"/>
    <mergeCell ref="D234:E234"/>
    <mergeCell ref="D235:E235"/>
    <mergeCell ref="D236:E236"/>
    <mergeCell ref="D237:E237"/>
    <mergeCell ref="D238:E238"/>
    <mergeCell ref="D245:E245"/>
    <mergeCell ref="D246:E246"/>
    <mergeCell ref="D247:E247"/>
    <mergeCell ref="D249:E249"/>
    <mergeCell ref="D239:E239"/>
    <mergeCell ref="D240:E240"/>
    <mergeCell ref="D241:E241"/>
    <mergeCell ref="D242:E242"/>
    <mergeCell ref="D243:E243"/>
    <mergeCell ref="K205:L205"/>
    <mergeCell ref="I204:L204"/>
    <mergeCell ref="D257:E257"/>
    <mergeCell ref="D258:E258"/>
    <mergeCell ref="D259:E259"/>
    <mergeCell ref="D250:E250"/>
    <mergeCell ref="D252:E252"/>
    <mergeCell ref="D253:E253"/>
    <mergeCell ref="D255:E255"/>
    <mergeCell ref="D248:E248"/>
    <mergeCell ref="B264:C264"/>
    <mergeCell ref="D225:E225"/>
    <mergeCell ref="D264:E264"/>
    <mergeCell ref="D262:E262"/>
    <mergeCell ref="D256:E256"/>
    <mergeCell ref="D263:E263"/>
    <mergeCell ref="D260:E260"/>
    <mergeCell ref="D261:E261"/>
    <mergeCell ref="D254:E254"/>
    <mergeCell ref="D244:E244"/>
    <mergeCell ref="B213:C213"/>
    <mergeCell ref="D213:E213"/>
    <mergeCell ref="I209:I212"/>
    <mergeCell ref="J209:J212"/>
    <mergeCell ref="K209:K212"/>
    <mergeCell ref="L209:L212"/>
  </mergeCells>
  <dataValidations count="4">
    <dataValidation type="list" allowBlank="1" showInputMessage="1" showErrorMessage="1" sqref="D203:D204">
      <formula1>$D$21:$D$22</formula1>
    </dataValidation>
    <dataValidation type="list" allowBlank="1" showInputMessage="1" showErrorMessage="1" sqref="F203:F204">
      <formula1>$F$21:$F$23</formula1>
    </dataValidation>
    <dataValidation type="list" allowBlank="1" showInputMessage="1" showErrorMessage="1" sqref="C203:C204">
      <formula1>$C$21:$C$22</formula1>
    </dataValidation>
    <dataValidation type="list" allowBlank="1" showInputMessage="1" showErrorMessage="1" sqref="H203:H204">
      <formula1>$G$21:$G$23</formula1>
    </dataValidation>
  </dataValidations>
  <hyperlinks>
    <hyperlink ref="I205" location="Декоры!A1" display="Список декоров"/>
    <hyperlink ref="J205" location="'Выпускаемая продукция'!A1" display="Выпускаемая продукция"/>
    <hyperlink ref="K205:L205" location="'Расчет нестандртных изделий'!A1" display="Расчёт нестандартных изделий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4"/>
  <sheetViews>
    <sheetView zoomScalePageLayoutView="0" workbookViewId="0" topLeftCell="A1">
      <pane xSplit="1" ySplit="4" topLeftCell="B19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01" sqref="A201:IV204"/>
    </sheetView>
  </sheetViews>
  <sheetFormatPr defaultColWidth="9.140625" defaultRowHeight="15"/>
  <cols>
    <col min="1" max="1" width="48.140625" style="14" bestFit="1" customWidth="1"/>
    <col min="2" max="2" width="12.7109375" style="14" bestFit="1" customWidth="1"/>
    <col min="3" max="3" width="9.140625" style="14" customWidth="1"/>
    <col min="4" max="4" width="9.421875" style="14" customWidth="1"/>
    <col min="5" max="5" width="10.57421875" style="14" bestFit="1" customWidth="1"/>
    <col min="6" max="6" width="12.7109375" style="14" customWidth="1"/>
    <col min="7" max="7" width="11.00390625" style="14" bestFit="1" customWidth="1"/>
    <col min="8" max="8" width="9.140625" style="14" customWidth="1"/>
    <col min="9" max="9" width="24.8515625" style="14" bestFit="1" customWidth="1"/>
    <col min="10" max="16384" width="9.140625" style="14" customWidth="1"/>
  </cols>
  <sheetData>
    <row r="1" ht="15">
      <c r="A1" s="95" t="s">
        <v>131</v>
      </c>
    </row>
    <row r="2" spans="3:8" ht="15">
      <c r="C2" s="191" t="s">
        <v>45</v>
      </c>
      <c r="D2" s="191"/>
      <c r="E2" s="191"/>
      <c r="F2" s="191"/>
      <c r="G2" s="191"/>
      <c r="H2" s="191"/>
    </row>
    <row r="3" spans="1:9" ht="30">
      <c r="A3" s="96" t="s">
        <v>12</v>
      </c>
      <c r="B3" s="96" t="s">
        <v>36</v>
      </c>
      <c r="C3" s="97" t="s">
        <v>9</v>
      </c>
      <c r="D3" s="97" t="s">
        <v>8</v>
      </c>
      <c r="E3" s="97" t="s">
        <v>7</v>
      </c>
      <c r="F3" s="97">
        <v>3050</v>
      </c>
      <c r="G3" s="97">
        <v>3660</v>
      </c>
      <c r="H3" s="97">
        <v>4100</v>
      </c>
      <c r="I3" s="104" t="s">
        <v>142</v>
      </c>
    </row>
    <row r="4" spans="1:9" ht="15">
      <c r="A4" s="15">
        <f>COLUMN()</f>
        <v>1</v>
      </c>
      <c r="B4" s="15">
        <f>COLUMN()</f>
        <v>2</v>
      </c>
      <c r="C4" s="15">
        <v>2</v>
      </c>
      <c r="D4" s="15">
        <f>COLUMN()</f>
        <v>4</v>
      </c>
      <c r="E4" s="15">
        <f>COLUMN()</f>
        <v>5</v>
      </c>
      <c r="F4" s="15">
        <f>COLUMN()</f>
        <v>6</v>
      </c>
      <c r="G4" s="15">
        <f>COLUMN()</f>
        <v>7</v>
      </c>
      <c r="H4" s="15">
        <f>COLUMN()</f>
        <v>8</v>
      </c>
      <c r="I4" s="15">
        <f>COLUMN()</f>
        <v>9</v>
      </c>
    </row>
    <row r="5" spans="1:9" ht="15.75">
      <c r="A5" s="6" t="s">
        <v>44</v>
      </c>
      <c r="B5" s="111">
        <v>1</v>
      </c>
      <c r="C5" s="111" t="s">
        <v>11</v>
      </c>
      <c r="D5" s="111" t="s">
        <v>10</v>
      </c>
      <c r="E5" s="111" t="s">
        <v>11</v>
      </c>
      <c r="F5" s="111" t="s">
        <v>11</v>
      </c>
      <c r="G5" s="111" t="s">
        <v>10</v>
      </c>
      <c r="H5" s="111" t="s">
        <v>10</v>
      </c>
      <c r="I5" s="111"/>
    </row>
    <row r="6" spans="1:9" ht="15.75">
      <c r="A6" s="6" t="s">
        <v>146</v>
      </c>
      <c r="B6" s="111">
        <v>1</v>
      </c>
      <c r="C6" s="111" t="s">
        <v>11</v>
      </c>
      <c r="D6" s="111" t="s">
        <v>11</v>
      </c>
      <c r="E6" s="111" t="s">
        <v>11</v>
      </c>
      <c r="F6" s="111" t="s">
        <v>11</v>
      </c>
      <c r="G6" s="111" t="s">
        <v>10</v>
      </c>
      <c r="H6" s="111" t="s">
        <v>10</v>
      </c>
      <c r="I6" s="111"/>
    </row>
    <row r="7" spans="1:9" ht="15.75">
      <c r="A7" s="6" t="s">
        <v>147</v>
      </c>
      <c r="B7" s="111">
        <v>4</v>
      </c>
      <c r="C7" s="111" t="s">
        <v>11</v>
      </c>
      <c r="D7" s="111" t="s">
        <v>10</v>
      </c>
      <c r="E7" s="111" t="s">
        <v>11</v>
      </c>
      <c r="F7" s="111" t="s">
        <v>11</v>
      </c>
      <c r="G7" s="111" t="s">
        <v>10</v>
      </c>
      <c r="H7" s="111" t="s">
        <v>10</v>
      </c>
      <c r="I7" s="111"/>
    </row>
    <row r="8" spans="1:9" ht="15.75">
      <c r="A8" s="11" t="s">
        <v>148</v>
      </c>
      <c r="B8" s="111">
        <v>5</v>
      </c>
      <c r="C8" s="111" t="s">
        <v>11</v>
      </c>
      <c r="D8" s="111" t="s">
        <v>10</v>
      </c>
      <c r="E8" s="111" t="s">
        <v>11</v>
      </c>
      <c r="F8" s="111" t="s">
        <v>11</v>
      </c>
      <c r="G8" s="111" t="s">
        <v>10</v>
      </c>
      <c r="H8" s="111" t="s">
        <v>10</v>
      </c>
      <c r="I8" s="111"/>
    </row>
    <row r="9" spans="1:9" ht="15.75">
      <c r="A9" s="7" t="s">
        <v>149</v>
      </c>
      <c r="B9" s="111">
        <v>3</v>
      </c>
      <c r="C9" s="111" t="s">
        <v>11</v>
      </c>
      <c r="D9" s="111" t="s">
        <v>11</v>
      </c>
      <c r="E9" s="111" t="s">
        <v>11</v>
      </c>
      <c r="F9" s="111" t="s">
        <v>11</v>
      </c>
      <c r="G9" s="111" t="s">
        <v>10</v>
      </c>
      <c r="H9" s="111" t="s">
        <v>10</v>
      </c>
      <c r="I9" s="111"/>
    </row>
    <row r="10" spans="1:9" ht="15.75">
      <c r="A10" s="6" t="s">
        <v>302</v>
      </c>
      <c r="B10" s="111">
        <v>6</v>
      </c>
      <c r="C10" s="111" t="s">
        <v>11</v>
      </c>
      <c r="D10" s="111" t="s">
        <v>10</v>
      </c>
      <c r="E10" s="111" t="s">
        <v>11</v>
      </c>
      <c r="F10" s="111" t="s">
        <v>11</v>
      </c>
      <c r="G10" s="111" t="s">
        <v>10</v>
      </c>
      <c r="H10" s="111" t="s">
        <v>10</v>
      </c>
      <c r="I10" s="111"/>
    </row>
    <row r="11" spans="1:9" ht="15.75">
      <c r="A11" s="6" t="s">
        <v>303</v>
      </c>
      <c r="B11" s="111">
        <v>6</v>
      </c>
      <c r="C11" s="111" t="s">
        <v>11</v>
      </c>
      <c r="D11" s="111" t="s">
        <v>10</v>
      </c>
      <c r="E11" s="111" t="s">
        <v>11</v>
      </c>
      <c r="F11" s="111" t="s">
        <v>11</v>
      </c>
      <c r="G11" s="111" t="s">
        <v>10</v>
      </c>
      <c r="H11" s="111" t="s">
        <v>10</v>
      </c>
      <c r="I11" s="111"/>
    </row>
    <row r="12" spans="1:9" ht="15.75">
      <c r="A12" s="6" t="s">
        <v>16</v>
      </c>
      <c r="B12" s="111">
        <v>5</v>
      </c>
      <c r="C12" s="111" t="s">
        <v>11</v>
      </c>
      <c r="D12" s="111" t="s">
        <v>10</v>
      </c>
      <c r="E12" s="111" t="s">
        <v>11</v>
      </c>
      <c r="F12" s="111" t="s">
        <v>11</v>
      </c>
      <c r="G12" s="111" t="s">
        <v>10</v>
      </c>
      <c r="H12" s="111" t="s">
        <v>10</v>
      </c>
      <c r="I12" s="111"/>
    </row>
    <row r="13" spans="1:9" ht="15.75">
      <c r="A13" s="6" t="s">
        <v>150</v>
      </c>
      <c r="B13" s="111">
        <v>5</v>
      </c>
      <c r="C13" s="111" t="s">
        <v>11</v>
      </c>
      <c r="D13" s="111" t="s">
        <v>10</v>
      </c>
      <c r="E13" s="111" t="s">
        <v>10</v>
      </c>
      <c r="F13" s="111" t="s">
        <v>10</v>
      </c>
      <c r="G13" s="111" t="s">
        <v>10</v>
      </c>
      <c r="H13" s="111" t="s">
        <v>11</v>
      </c>
      <c r="I13" s="111"/>
    </row>
    <row r="14" spans="1:9" ht="15.75">
      <c r="A14" s="11" t="s">
        <v>151</v>
      </c>
      <c r="B14" s="111">
        <v>4</v>
      </c>
      <c r="C14" s="111" t="s">
        <v>11</v>
      </c>
      <c r="D14" s="111" t="s">
        <v>10</v>
      </c>
      <c r="E14" s="111" t="s">
        <v>11</v>
      </c>
      <c r="F14" s="111" t="s">
        <v>11</v>
      </c>
      <c r="G14" s="111" t="s">
        <v>10</v>
      </c>
      <c r="H14" s="111" t="s">
        <v>11</v>
      </c>
      <c r="I14" s="111"/>
    </row>
    <row r="15" spans="1:9" ht="15.75">
      <c r="A15" s="6" t="s">
        <v>152</v>
      </c>
      <c r="B15" s="111">
        <v>1</v>
      </c>
      <c r="C15" s="111" t="s">
        <v>11</v>
      </c>
      <c r="D15" s="111" t="s">
        <v>11</v>
      </c>
      <c r="E15" s="111" t="s">
        <v>11</v>
      </c>
      <c r="F15" s="111" t="s">
        <v>11</v>
      </c>
      <c r="G15" s="111" t="s">
        <v>10</v>
      </c>
      <c r="H15" s="111" t="s">
        <v>10</v>
      </c>
      <c r="I15" s="111"/>
    </row>
    <row r="16" spans="1:9" ht="15.75">
      <c r="A16" s="13" t="s">
        <v>153</v>
      </c>
      <c r="B16" s="111">
        <v>4</v>
      </c>
      <c r="C16" s="111" t="s">
        <v>11</v>
      </c>
      <c r="D16" s="111" t="s">
        <v>10</v>
      </c>
      <c r="E16" s="111" t="s">
        <v>11</v>
      </c>
      <c r="F16" s="111" t="s">
        <v>11</v>
      </c>
      <c r="G16" s="111" t="s">
        <v>10</v>
      </c>
      <c r="H16" s="111" t="s">
        <v>10</v>
      </c>
      <c r="I16" s="111"/>
    </row>
    <row r="17" spans="1:9" ht="15.75">
      <c r="A17" s="13" t="s">
        <v>154</v>
      </c>
      <c r="B17" s="111">
        <v>4</v>
      </c>
      <c r="C17" s="111" t="s">
        <v>11</v>
      </c>
      <c r="D17" s="111" t="s">
        <v>10</v>
      </c>
      <c r="E17" s="111" t="s">
        <v>11</v>
      </c>
      <c r="F17" s="111" t="s">
        <v>11</v>
      </c>
      <c r="G17" s="111" t="s">
        <v>10</v>
      </c>
      <c r="H17" s="111" t="s">
        <v>10</v>
      </c>
      <c r="I17" s="111"/>
    </row>
    <row r="18" spans="1:9" ht="15.75">
      <c r="A18" s="11" t="s">
        <v>155</v>
      </c>
      <c r="B18" s="111">
        <v>4</v>
      </c>
      <c r="C18" s="111" t="s">
        <v>11</v>
      </c>
      <c r="D18" s="111" t="s">
        <v>10</v>
      </c>
      <c r="E18" s="111" t="s">
        <v>11</v>
      </c>
      <c r="F18" s="111" t="s">
        <v>11</v>
      </c>
      <c r="G18" s="111" t="s">
        <v>10</v>
      </c>
      <c r="H18" s="111" t="s">
        <v>10</v>
      </c>
      <c r="I18" s="111"/>
    </row>
    <row r="19" spans="1:9" ht="15.75">
      <c r="A19" s="11" t="s">
        <v>156</v>
      </c>
      <c r="B19" s="111">
        <v>4</v>
      </c>
      <c r="C19" s="111" t="s">
        <v>11</v>
      </c>
      <c r="D19" s="111" t="s">
        <v>10</v>
      </c>
      <c r="E19" s="111" t="s">
        <v>11</v>
      </c>
      <c r="F19" s="111" t="s">
        <v>11</v>
      </c>
      <c r="G19" s="111" t="s">
        <v>10</v>
      </c>
      <c r="H19" s="111" t="s">
        <v>10</v>
      </c>
      <c r="I19" s="111"/>
    </row>
    <row r="20" spans="1:9" ht="15.75">
      <c r="A20" s="6" t="s">
        <v>32</v>
      </c>
      <c r="B20" s="111">
        <v>5</v>
      </c>
      <c r="C20" s="111" t="s">
        <v>11</v>
      </c>
      <c r="D20" s="111" t="s">
        <v>10</v>
      </c>
      <c r="E20" s="111" t="s">
        <v>10</v>
      </c>
      <c r="F20" s="111" t="s">
        <v>10</v>
      </c>
      <c r="G20" s="111" t="s">
        <v>11</v>
      </c>
      <c r="H20" s="111" t="s">
        <v>10</v>
      </c>
      <c r="I20" s="111"/>
    </row>
    <row r="21" spans="1:9" ht="15.75">
      <c r="A21" s="6" t="s">
        <v>157</v>
      </c>
      <c r="B21" s="111">
        <v>5</v>
      </c>
      <c r="C21" s="111" t="s">
        <v>11</v>
      </c>
      <c r="D21" s="111" t="s">
        <v>11</v>
      </c>
      <c r="E21" s="111" t="s">
        <v>11</v>
      </c>
      <c r="F21" s="111" t="s">
        <v>11</v>
      </c>
      <c r="G21" s="111" t="s">
        <v>10</v>
      </c>
      <c r="H21" s="111" t="s">
        <v>10</v>
      </c>
      <c r="I21" s="111"/>
    </row>
    <row r="22" spans="1:9" ht="15.75">
      <c r="A22" s="6" t="s">
        <v>158</v>
      </c>
      <c r="B22" s="111">
        <v>5</v>
      </c>
      <c r="C22" s="111" t="s">
        <v>11</v>
      </c>
      <c r="D22" s="111" t="s">
        <v>10</v>
      </c>
      <c r="E22" s="111" t="s">
        <v>11</v>
      </c>
      <c r="F22" s="111" t="s">
        <v>11</v>
      </c>
      <c r="G22" s="111" t="s">
        <v>10</v>
      </c>
      <c r="H22" s="111" t="s">
        <v>10</v>
      </c>
      <c r="I22" s="111"/>
    </row>
    <row r="23" spans="1:9" ht="15.75">
      <c r="A23" s="6" t="s">
        <v>159</v>
      </c>
      <c r="B23" s="111">
        <v>5</v>
      </c>
      <c r="C23" s="111" t="s">
        <v>11</v>
      </c>
      <c r="D23" s="111" t="s">
        <v>10</v>
      </c>
      <c r="E23" s="111" t="s">
        <v>11</v>
      </c>
      <c r="F23" s="111" t="s">
        <v>11</v>
      </c>
      <c r="G23" s="111" t="s">
        <v>10</v>
      </c>
      <c r="H23" s="111" t="s">
        <v>10</v>
      </c>
      <c r="I23" s="111"/>
    </row>
    <row r="24" spans="1:9" ht="15.75">
      <c r="A24" s="6" t="s">
        <v>160</v>
      </c>
      <c r="B24" s="111">
        <v>1</v>
      </c>
      <c r="C24" s="111" t="s">
        <v>11</v>
      </c>
      <c r="D24" s="111" t="s">
        <v>11</v>
      </c>
      <c r="E24" s="111" t="s">
        <v>11</v>
      </c>
      <c r="F24" s="111" t="s">
        <v>11</v>
      </c>
      <c r="G24" s="111" t="s">
        <v>10</v>
      </c>
      <c r="H24" s="111" t="s">
        <v>10</v>
      </c>
      <c r="I24" s="111"/>
    </row>
    <row r="25" spans="1:9" ht="15.75">
      <c r="A25" s="6" t="s">
        <v>161</v>
      </c>
      <c r="B25" s="111">
        <v>4</v>
      </c>
      <c r="C25" s="111" t="s">
        <v>11</v>
      </c>
      <c r="D25" s="111" t="s">
        <v>10</v>
      </c>
      <c r="E25" s="111" t="s">
        <v>11</v>
      </c>
      <c r="F25" s="111" t="s">
        <v>11</v>
      </c>
      <c r="G25" s="111" t="s">
        <v>10</v>
      </c>
      <c r="H25" s="111" t="s">
        <v>11</v>
      </c>
      <c r="I25" s="111"/>
    </row>
    <row r="26" spans="1:9" ht="15.75">
      <c r="A26" s="6" t="s">
        <v>162</v>
      </c>
      <c r="B26" s="111">
        <v>1</v>
      </c>
      <c r="C26" s="111" t="s">
        <v>11</v>
      </c>
      <c r="D26" s="111" t="s">
        <v>11</v>
      </c>
      <c r="E26" s="111" t="s">
        <v>11</v>
      </c>
      <c r="F26" s="111" t="s">
        <v>11</v>
      </c>
      <c r="G26" s="111" t="s">
        <v>10</v>
      </c>
      <c r="H26" s="111" t="s">
        <v>10</v>
      </c>
      <c r="I26" s="111"/>
    </row>
    <row r="27" spans="1:9" ht="15.75">
      <c r="A27" s="6" t="s">
        <v>163</v>
      </c>
      <c r="B27" s="111">
        <v>2</v>
      </c>
      <c r="C27" s="111" t="s">
        <v>11</v>
      </c>
      <c r="D27" s="111" t="s">
        <v>10</v>
      </c>
      <c r="E27" s="111" t="s">
        <v>11</v>
      </c>
      <c r="F27" s="111" t="s">
        <v>11</v>
      </c>
      <c r="G27" s="111" t="s">
        <v>10</v>
      </c>
      <c r="H27" s="111" t="s">
        <v>10</v>
      </c>
      <c r="I27" s="111"/>
    </row>
    <row r="28" spans="1:9" ht="15.75">
      <c r="A28" s="6" t="s">
        <v>164</v>
      </c>
      <c r="B28" s="111">
        <v>2</v>
      </c>
      <c r="C28" s="111" t="s">
        <v>11</v>
      </c>
      <c r="D28" s="111" t="s">
        <v>11</v>
      </c>
      <c r="E28" s="111" t="s">
        <v>11</v>
      </c>
      <c r="F28" s="111" t="s">
        <v>11</v>
      </c>
      <c r="G28" s="111" t="s">
        <v>10</v>
      </c>
      <c r="H28" s="111" t="s">
        <v>10</v>
      </c>
      <c r="I28" s="111"/>
    </row>
    <row r="29" spans="1:9" ht="15.75">
      <c r="A29" s="6" t="s">
        <v>165</v>
      </c>
      <c r="B29" s="111">
        <v>1</v>
      </c>
      <c r="C29" s="111" t="s">
        <v>11</v>
      </c>
      <c r="D29" s="111" t="s">
        <v>11</v>
      </c>
      <c r="E29" s="111" t="s">
        <v>11</v>
      </c>
      <c r="F29" s="111" t="s">
        <v>11</v>
      </c>
      <c r="G29" s="111" t="s">
        <v>10</v>
      </c>
      <c r="H29" s="111" t="s">
        <v>10</v>
      </c>
      <c r="I29" s="111"/>
    </row>
    <row r="30" spans="1:9" ht="15.75">
      <c r="A30" s="6" t="s">
        <v>166</v>
      </c>
      <c r="B30" s="111">
        <v>2</v>
      </c>
      <c r="C30" s="111" t="s">
        <v>11</v>
      </c>
      <c r="D30" s="111" t="s">
        <v>11</v>
      </c>
      <c r="E30" s="111" t="s">
        <v>11</v>
      </c>
      <c r="F30" s="111" t="s">
        <v>11</v>
      </c>
      <c r="G30" s="111" t="s">
        <v>10</v>
      </c>
      <c r="H30" s="111" t="s">
        <v>10</v>
      </c>
      <c r="I30" s="111"/>
    </row>
    <row r="31" spans="1:9" ht="15.75">
      <c r="A31" s="6" t="s">
        <v>167</v>
      </c>
      <c r="B31" s="111">
        <v>2</v>
      </c>
      <c r="C31" s="111" t="s">
        <v>11</v>
      </c>
      <c r="D31" s="111" t="s">
        <v>11</v>
      </c>
      <c r="E31" s="111" t="s">
        <v>11</v>
      </c>
      <c r="F31" s="111" t="s">
        <v>11</v>
      </c>
      <c r="G31" s="111" t="s">
        <v>10</v>
      </c>
      <c r="H31" s="111" t="s">
        <v>11</v>
      </c>
      <c r="I31" s="111"/>
    </row>
    <row r="32" spans="1:9" ht="15.75">
      <c r="A32" s="105" t="s">
        <v>168</v>
      </c>
      <c r="B32" s="111">
        <v>1</v>
      </c>
      <c r="C32" s="111" t="s">
        <v>11</v>
      </c>
      <c r="D32" s="111" t="s">
        <v>11</v>
      </c>
      <c r="E32" s="111" t="s">
        <v>11</v>
      </c>
      <c r="F32" s="111" t="s">
        <v>11</v>
      </c>
      <c r="G32" s="111" t="s">
        <v>10</v>
      </c>
      <c r="H32" s="111" t="s">
        <v>11</v>
      </c>
      <c r="I32" s="111"/>
    </row>
    <row r="33" spans="1:9" ht="15.75">
      <c r="A33" s="105" t="s">
        <v>169</v>
      </c>
      <c r="B33" s="111">
        <v>1</v>
      </c>
      <c r="C33" s="111" t="s">
        <v>11</v>
      </c>
      <c r="D33" s="111" t="s">
        <v>11</v>
      </c>
      <c r="E33" s="111" t="s">
        <v>11</v>
      </c>
      <c r="F33" s="111" t="s">
        <v>11</v>
      </c>
      <c r="G33" s="111" t="s">
        <v>10</v>
      </c>
      <c r="H33" s="111" t="s">
        <v>11</v>
      </c>
      <c r="I33" s="111"/>
    </row>
    <row r="34" spans="1:9" ht="15.75">
      <c r="A34" s="105" t="s">
        <v>170</v>
      </c>
      <c r="B34" s="111">
        <v>1</v>
      </c>
      <c r="C34" s="111" t="s">
        <v>11</v>
      </c>
      <c r="D34" s="111" t="s">
        <v>11</v>
      </c>
      <c r="E34" s="111" t="s">
        <v>11</v>
      </c>
      <c r="F34" s="111" t="s">
        <v>11</v>
      </c>
      <c r="G34" s="111" t="s">
        <v>10</v>
      </c>
      <c r="H34" s="111" t="s">
        <v>10</v>
      </c>
      <c r="I34" s="111"/>
    </row>
    <row r="35" spans="1:9" ht="15.75">
      <c r="A35" s="6" t="s">
        <v>171</v>
      </c>
      <c r="B35" s="111">
        <v>5</v>
      </c>
      <c r="C35" s="111" t="s">
        <v>11</v>
      </c>
      <c r="D35" s="111" t="s">
        <v>10</v>
      </c>
      <c r="E35" s="111" t="s">
        <v>11</v>
      </c>
      <c r="F35" s="111" t="s">
        <v>11</v>
      </c>
      <c r="G35" s="111" t="s">
        <v>10</v>
      </c>
      <c r="H35" s="111" t="s">
        <v>11</v>
      </c>
      <c r="I35" s="111"/>
    </row>
    <row r="36" spans="1:9" ht="15.75">
      <c r="A36" s="105" t="s">
        <v>172</v>
      </c>
      <c r="B36" s="111">
        <v>1</v>
      </c>
      <c r="C36" s="111" t="s">
        <v>11</v>
      </c>
      <c r="D36" s="111" t="s">
        <v>11</v>
      </c>
      <c r="E36" s="111" t="s">
        <v>11</v>
      </c>
      <c r="F36" s="111" t="s">
        <v>11</v>
      </c>
      <c r="G36" s="111" t="s">
        <v>10</v>
      </c>
      <c r="H36" s="111" t="s">
        <v>10</v>
      </c>
      <c r="I36" s="111"/>
    </row>
    <row r="37" spans="1:9" ht="15.75">
      <c r="A37" s="6" t="s">
        <v>173</v>
      </c>
      <c r="B37" s="111">
        <v>1</v>
      </c>
      <c r="C37" s="111" t="s">
        <v>11</v>
      </c>
      <c r="D37" s="111" t="s">
        <v>10</v>
      </c>
      <c r="E37" s="111" t="s">
        <v>11</v>
      </c>
      <c r="F37" s="111" t="s">
        <v>11</v>
      </c>
      <c r="G37" s="111" t="s">
        <v>10</v>
      </c>
      <c r="H37" s="111" t="s">
        <v>10</v>
      </c>
      <c r="I37" s="111"/>
    </row>
    <row r="38" spans="1:9" ht="15.75">
      <c r="A38" s="6" t="s">
        <v>174</v>
      </c>
      <c r="B38" s="111">
        <v>3</v>
      </c>
      <c r="C38" s="111" t="s">
        <v>11</v>
      </c>
      <c r="D38" s="111" t="s">
        <v>10</v>
      </c>
      <c r="E38" s="111" t="s">
        <v>11</v>
      </c>
      <c r="F38" s="111" t="s">
        <v>11</v>
      </c>
      <c r="G38" s="111" t="s">
        <v>10</v>
      </c>
      <c r="H38" s="111" t="s">
        <v>10</v>
      </c>
      <c r="I38" s="111"/>
    </row>
    <row r="39" spans="1:9" ht="15.75">
      <c r="A39" s="6" t="s">
        <v>175</v>
      </c>
      <c r="B39" s="111">
        <v>3</v>
      </c>
      <c r="C39" s="111" t="s">
        <v>11</v>
      </c>
      <c r="D39" s="111" t="s">
        <v>11</v>
      </c>
      <c r="E39" s="111" t="s">
        <v>11</v>
      </c>
      <c r="F39" s="111" t="s">
        <v>11</v>
      </c>
      <c r="G39" s="111" t="s">
        <v>10</v>
      </c>
      <c r="H39" s="111" t="s">
        <v>10</v>
      </c>
      <c r="I39" s="111"/>
    </row>
    <row r="40" spans="1:9" ht="15.75">
      <c r="A40" s="6" t="s">
        <v>176</v>
      </c>
      <c r="B40" s="111">
        <v>3</v>
      </c>
      <c r="C40" s="111" t="s">
        <v>11</v>
      </c>
      <c r="D40" s="111" t="s">
        <v>11</v>
      </c>
      <c r="E40" s="111" t="s">
        <v>11</v>
      </c>
      <c r="F40" s="111" t="s">
        <v>11</v>
      </c>
      <c r="G40" s="111" t="s">
        <v>10</v>
      </c>
      <c r="H40" s="111" t="s">
        <v>10</v>
      </c>
      <c r="I40" s="111"/>
    </row>
    <row r="41" spans="1:9" ht="15.75">
      <c r="A41" s="6" t="s">
        <v>177</v>
      </c>
      <c r="B41" s="111">
        <v>1</v>
      </c>
      <c r="C41" s="111" t="s">
        <v>11</v>
      </c>
      <c r="D41" s="111" t="s">
        <v>11</v>
      </c>
      <c r="E41" s="111" t="s">
        <v>11</v>
      </c>
      <c r="F41" s="111" t="s">
        <v>11</v>
      </c>
      <c r="G41" s="111" t="s">
        <v>10</v>
      </c>
      <c r="H41" s="111" t="s">
        <v>10</v>
      </c>
      <c r="I41" s="111"/>
    </row>
    <row r="42" spans="1:9" ht="15.75">
      <c r="A42" s="6" t="s">
        <v>33</v>
      </c>
      <c r="B42" s="111">
        <v>5</v>
      </c>
      <c r="C42" s="111" t="s">
        <v>11</v>
      </c>
      <c r="D42" s="111" t="s">
        <v>10</v>
      </c>
      <c r="E42" s="111" t="s">
        <v>10</v>
      </c>
      <c r="F42" s="111" t="s">
        <v>10</v>
      </c>
      <c r="G42" s="111" t="s">
        <v>11</v>
      </c>
      <c r="H42" s="111" t="s">
        <v>10</v>
      </c>
      <c r="I42" s="111"/>
    </row>
    <row r="43" spans="1:9" ht="15.75">
      <c r="A43" s="6" t="s">
        <v>178</v>
      </c>
      <c r="B43" s="111">
        <v>1</v>
      </c>
      <c r="C43" s="111" t="s">
        <v>11</v>
      </c>
      <c r="D43" s="111" t="s">
        <v>11</v>
      </c>
      <c r="E43" s="111" t="s">
        <v>11</v>
      </c>
      <c r="F43" s="111" t="s">
        <v>11</v>
      </c>
      <c r="G43" s="111" t="s">
        <v>10</v>
      </c>
      <c r="H43" s="111" t="s">
        <v>10</v>
      </c>
      <c r="I43" s="111"/>
    </row>
    <row r="44" spans="1:9" ht="15.75">
      <c r="A44" s="6" t="s">
        <v>179</v>
      </c>
      <c r="B44" s="111">
        <v>1</v>
      </c>
      <c r="C44" s="111" t="s">
        <v>11</v>
      </c>
      <c r="D44" s="111" t="s">
        <v>11</v>
      </c>
      <c r="E44" s="111" t="s">
        <v>11</v>
      </c>
      <c r="F44" s="111" t="s">
        <v>11</v>
      </c>
      <c r="G44" s="111" t="s">
        <v>10</v>
      </c>
      <c r="H44" s="111" t="s">
        <v>11</v>
      </c>
      <c r="I44" s="111"/>
    </row>
    <row r="45" spans="1:9" ht="15.75">
      <c r="A45" s="6" t="s">
        <v>180</v>
      </c>
      <c r="B45" s="111">
        <v>1</v>
      </c>
      <c r="C45" s="111" t="s">
        <v>11</v>
      </c>
      <c r="D45" s="111" t="s">
        <v>11</v>
      </c>
      <c r="E45" s="111" t="s">
        <v>11</v>
      </c>
      <c r="F45" s="111" t="s">
        <v>11</v>
      </c>
      <c r="G45" s="111" t="s">
        <v>10</v>
      </c>
      <c r="H45" s="111" t="s">
        <v>11</v>
      </c>
      <c r="I45" s="111"/>
    </row>
    <row r="46" spans="1:9" ht="15.75">
      <c r="A46" s="6" t="s">
        <v>181</v>
      </c>
      <c r="B46" s="111">
        <v>2</v>
      </c>
      <c r="C46" s="111" t="s">
        <v>11</v>
      </c>
      <c r="D46" s="111" t="s">
        <v>11</v>
      </c>
      <c r="E46" s="111" t="s">
        <v>11</v>
      </c>
      <c r="F46" s="111" t="s">
        <v>11</v>
      </c>
      <c r="G46" s="111" t="s">
        <v>10</v>
      </c>
      <c r="H46" s="111" t="s">
        <v>10</v>
      </c>
      <c r="I46" s="111"/>
    </row>
    <row r="47" spans="1:9" ht="15.75">
      <c r="A47" s="6" t="s">
        <v>182</v>
      </c>
      <c r="B47" s="111">
        <v>2</v>
      </c>
      <c r="C47" s="111" t="s">
        <v>11</v>
      </c>
      <c r="D47" s="111" t="s">
        <v>11</v>
      </c>
      <c r="E47" s="111" t="s">
        <v>11</v>
      </c>
      <c r="F47" s="111" t="s">
        <v>11</v>
      </c>
      <c r="G47" s="111" t="s">
        <v>10</v>
      </c>
      <c r="H47" s="111" t="s">
        <v>10</v>
      </c>
      <c r="I47" s="111"/>
    </row>
    <row r="48" spans="1:9" ht="15.75">
      <c r="A48" s="6" t="s">
        <v>183</v>
      </c>
      <c r="B48" s="111">
        <v>1</v>
      </c>
      <c r="C48" s="111" t="s">
        <v>11</v>
      </c>
      <c r="D48" s="111" t="s">
        <v>11</v>
      </c>
      <c r="E48" s="111" t="s">
        <v>11</v>
      </c>
      <c r="F48" s="111" t="s">
        <v>11</v>
      </c>
      <c r="G48" s="111" t="s">
        <v>10</v>
      </c>
      <c r="H48" s="111" t="s">
        <v>11</v>
      </c>
      <c r="I48" s="111"/>
    </row>
    <row r="49" spans="1:9" ht="15.75">
      <c r="A49" s="6" t="s">
        <v>184</v>
      </c>
      <c r="B49" s="111">
        <v>2</v>
      </c>
      <c r="C49" s="111" t="s">
        <v>11</v>
      </c>
      <c r="D49" s="111" t="s">
        <v>11</v>
      </c>
      <c r="E49" s="111" t="s">
        <v>11</v>
      </c>
      <c r="F49" s="111" t="s">
        <v>11</v>
      </c>
      <c r="G49" s="111" t="s">
        <v>10</v>
      </c>
      <c r="H49" s="111" t="s">
        <v>10</v>
      </c>
      <c r="I49" s="111"/>
    </row>
    <row r="50" spans="1:9" ht="15.75">
      <c r="A50" s="6" t="s">
        <v>132</v>
      </c>
      <c r="B50" s="111">
        <v>2</v>
      </c>
      <c r="C50" s="111" t="s">
        <v>11</v>
      </c>
      <c r="D50" s="111" t="s">
        <v>11</v>
      </c>
      <c r="E50" s="111" t="s">
        <v>11</v>
      </c>
      <c r="F50" s="111" t="s">
        <v>11</v>
      </c>
      <c r="G50" s="111" t="s">
        <v>10</v>
      </c>
      <c r="H50" s="111" t="s">
        <v>10</v>
      </c>
      <c r="I50" s="111"/>
    </row>
    <row r="51" spans="1:9" ht="15.75">
      <c r="A51" s="6" t="s">
        <v>186</v>
      </c>
      <c r="B51" s="111">
        <v>5</v>
      </c>
      <c r="C51" s="111" t="s">
        <v>11</v>
      </c>
      <c r="D51" s="111" t="s">
        <v>11</v>
      </c>
      <c r="E51" s="111" t="s">
        <v>11</v>
      </c>
      <c r="F51" s="111" t="s">
        <v>11</v>
      </c>
      <c r="G51" s="111" t="s">
        <v>10</v>
      </c>
      <c r="H51" s="111" t="s">
        <v>10</v>
      </c>
      <c r="I51" s="111"/>
    </row>
    <row r="52" spans="1:9" ht="15.75">
      <c r="A52" s="106" t="s">
        <v>185</v>
      </c>
      <c r="B52" s="111">
        <v>4</v>
      </c>
      <c r="C52" s="111" t="s">
        <v>11</v>
      </c>
      <c r="D52" s="111" t="s">
        <v>11</v>
      </c>
      <c r="E52" s="111" t="s">
        <v>10</v>
      </c>
      <c r="F52" s="111" t="s">
        <v>10</v>
      </c>
      <c r="G52" s="111" t="s">
        <v>10</v>
      </c>
      <c r="H52" s="111" t="s">
        <v>11</v>
      </c>
      <c r="I52" s="111"/>
    </row>
    <row r="53" spans="1:9" ht="15.75">
      <c r="A53" s="6" t="s">
        <v>187</v>
      </c>
      <c r="B53" s="111">
        <v>4</v>
      </c>
      <c r="C53" s="111" t="s">
        <v>11</v>
      </c>
      <c r="D53" s="111" t="s">
        <v>11</v>
      </c>
      <c r="E53" s="111" t="s">
        <v>11</v>
      </c>
      <c r="F53" s="111" t="s">
        <v>11</v>
      </c>
      <c r="G53" s="111" t="s">
        <v>10</v>
      </c>
      <c r="H53" s="111" t="s">
        <v>11</v>
      </c>
      <c r="I53" s="111"/>
    </row>
    <row r="54" spans="1:9" ht="15.75">
      <c r="A54" s="6" t="s">
        <v>188</v>
      </c>
      <c r="B54" s="111">
        <v>1</v>
      </c>
      <c r="C54" s="111" t="s">
        <v>11</v>
      </c>
      <c r="D54" s="111" t="s">
        <v>11</v>
      </c>
      <c r="E54" s="111" t="s">
        <v>11</v>
      </c>
      <c r="F54" s="111" t="s">
        <v>11</v>
      </c>
      <c r="G54" s="111" t="s">
        <v>10</v>
      </c>
      <c r="H54" s="111" t="s">
        <v>11</v>
      </c>
      <c r="I54" s="111"/>
    </row>
    <row r="55" spans="1:9" ht="15.75">
      <c r="A55" s="6" t="s">
        <v>189</v>
      </c>
      <c r="B55" s="111">
        <v>3</v>
      </c>
      <c r="C55" s="111" t="s">
        <v>11</v>
      </c>
      <c r="D55" s="111" t="s">
        <v>11</v>
      </c>
      <c r="E55" s="111" t="s">
        <v>11</v>
      </c>
      <c r="F55" s="111" t="s">
        <v>11</v>
      </c>
      <c r="G55" s="111" t="s">
        <v>10</v>
      </c>
      <c r="H55" s="111" t="s">
        <v>10</v>
      </c>
      <c r="I55" s="111"/>
    </row>
    <row r="56" spans="1:9" ht="15.75">
      <c r="A56" s="6" t="s">
        <v>190</v>
      </c>
      <c r="B56" s="111">
        <v>4</v>
      </c>
      <c r="C56" s="111" t="s">
        <v>11</v>
      </c>
      <c r="D56" s="111" t="s">
        <v>11</v>
      </c>
      <c r="E56" s="111" t="s">
        <v>11</v>
      </c>
      <c r="F56" s="111" t="s">
        <v>11</v>
      </c>
      <c r="G56" s="111" t="s">
        <v>10</v>
      </c>
      <c r="H56" s="111" t="s">
        <v>10</v>
      </c>
      <c r="I56" s="111"/>
    </row>
    <row r="57" spans="1:9" ht="15.75">
      <c r="A57" s="6" t="s">
        <v>191</v>
      </c>
      <c r="B57" s="111">
        <v>4</v>
      </c>
      <c r="C57" s="111" t="s">
        <v>11</v>
      </c>
      <c r="D57" s="111" t="s">
        <v>11</v>
      </c>
      <c r="E57" s="111" t="s">
        <v>11</v>
      </c>
      <c r="F57" s="111" t="s">
        <v>11</v>
      </c>
      <c r="G57" s="111" t="s">
        <v>10</v>
      </c>
      <c r="H57" s="111" t="s">
        <v>10</v>
      </c>
      <c r="I57" s="111"/>
    </row>
    <row r="58" spans="1:9" ht="15.75">
      <c r="A58" s="6" t="s">
        <v>304</v>
      </c>
      <c r="B58" s="111">
        <v>7</v>
      </c>
      <c r="C58" s="111" t="s">
        <v>11</v>
      </c>
      <c r="D58" s="111" t="s">
        <v>10</v>
      </c>
      <c r="E58" s="111" t="s">
        <v>11</v>
      </c>
      <c r="F58" s="111" t="s">
        <v>11</v>
      </c>
      <c r="G58" s="111" t="s">
        <v>10</v>
      </c>
      <c r="H58" s="111" t="s">
        <v>10</v>
      </c>
      <c r="I58" s="111"/>
    </row>
    <row r="59" spans="1:9" ht="15.75">
      <c r="A59" s="6" t="s">
        <v>305</v>
      </c>
      <c r="B59" s="111">
        <v>7</v>
      </c>
      <c r="C59" s="111" t="s">
        <v>11</v>
      </c>
      <c r="D59" s="111" t="s">
        <v>10</v>
      </c>
      <c r="E59" s="111" t="s">
        <v>11</v>
      </c>
      <c r="F59" s="111" t="s">
        <v>11</v>
      </c>
      <c r="G59" s="111" t="s">
        <v>10</v>
      </c>
      <c r="H59" s="111" t="s">
        <v>10</v>
      </c>
      <c r="I59" s="111"/>
    </row>
    <row r="60" spans="1:9" ht="15.75">
      <c r="A60" s="6" t="s">
        <v>192</v>
      </c>
      <c r="B60" s="111">
        <v>4</v>
      </c>
      <c r="C60" s="111" t="s">
        <v>11</v>
      </c>
      <c r="D60" s="111" t="s">
        <v>11</v>
      </c>
      <c r="E60" s="111" t="s">
        <v>11</v>
      </c>
      <c r="F60" s="111" t="s">
        <v>11</v>
      </c>
      <c r="G60" s="111" t="s">
        <v>10</v>
      </c>
      <c r="H60" s="111" t="s">
        <v>10</v>
      </c>
      <c r="I60" s="111"/>
    </row>
    <row r="61" spans="1:9" ht="15.75">
      <c r="A61" s="6" t="s">
        <v>193</v>
      </c>
      <c r="B61" s="111">
        <v>2</v>
      </c>
      <c r="C61" s="111" t="s">
        <v>11</v>
      </c>
      <c r="D61" s="111" t="s">
        <v>11</v>
      </c>
      <c r="E61" s="111" t="s">
        <v>11</v>
      </c>
      <c r="F61" s="111" t="s">
        <v>11</v>
      </c>
      <c r="G61" s="111" t="s">
        <v>10</v>
      </c>
      <c r="H61" s="111" t="s">
        <v>10</v>
      </c>
      <c r="I61" s="111"/>
    </row>
    <row r="62" spans="1:9" ht="15.75">
      <c r="A62" s="6" t="s">
        <v>194</v>
      </c>
      <c r="B62" s="111">
        <v>4</v>
      </c>
      <c r="C62" s="111" t="s">
        <v>11</v>
      </c>
      <c r="D62" s="111" t="s">
        <v>10</v>
      </c>
      <c r="E62" s="111" t="s">
        <v>11</v>
      </c>
      <c r="F62" s="111" t="s">
        <v>11</v>
      </c>
      <c r="G62" s="111" t="s">
        <v>10</v>
      </c>
      <c r="H62" s="111" t="s">
        <v>10</v>
      </c>
      <c r="I62" s="111"/>
    </row>
    <row r="63" spans="1:9" ht="15.75">
      <c r="A63" s="6" t="s">
        <v>195</v>
      </c>
      <c r="B63" s="111">
        <v>2</v>
      </c>
      <c r="C63" s="111" t="s">
        <v>11</v>
      </c>
      <c r="D63" s="111" t="s">
        <v>11</v>
      </c>
      <c r="E63" s="111" t="s">
        <v>11</v>
      </c>
      <c r="F63" s="111" t="s">
        <v>11</v>
      </c>
      <c r="G63" s="111" t="s">
        <v>10</v>
      </c>
      <c r="H63" s="111" t="s">
        <v>11</v>
      </c>
      <c r="I63" s="111"/>
    </row>
    <row r="64" spans="1:9" ht="15.75">
      <c r="A64" s="6" t="s">
        <v>196</v>
      </c>
      <c r="B64" s="111">
        <v>3</v>
      </c>
      <c r="C64" s="111" t="s">
        <v>11</v>
      </c>
      <c r="D64" s="111" t="s">
        <v>10</v>
      </c>
      <c r="E64" s="111" t="s">
        <v>11</v>
      </c>
      <c r="F64" s="111" t="s">
        <v>11</v>
      </c>
      <c r="G64" s="111" t="s">
        <v>10</v>
      </c>
      <c r="H64" s="111" t="s">
        <v>11</v>
      </c>
      <c r="I64" s="111"/>
    </row>
    <row r="65" spans="1:9" ht="15.75">
      <c r="A65" s="6" t="s">
        <v>197</v>
      </c>
      <c r="B65" s="111">
        <v>4</v>
      </c>
      <c r="C65" s="111" t="s">
        <v>11</v>
      </c>
      <c r="D65" s="111" t="s">
        <v>10</v>
      </c>
      <c r="E65" s="111" t="s">
        <v>11</v>
      </c>
      <c r="F65" s="111" t="s">
        <v>11</v>
      </c>
      <c r="G65" s="111" t="s">
        <v>10</v>
      </c>
      <c r="H65" s="111" t="s">
        <v>11</v>
      </c>
      <c r="I65" s="111"/>
    </row>
    <row r="66" spans="1:9" ht="15.75">
      <c r="A66" s="6" t="s">
        <v>198</v>
      </c>
      <c r="B66" s="111">
        <v>2</v>
      </c>
      <c r="C66" s="111" t="s">
        <v>11</v>
      </c>
      <c r="D66" s="111" t="s">
        <v>11</v>
      </c>
      <c r="E66" s="111" t="s">
        <v>11</v>
      </c>
      <c r="F66" s="111" t="s">
        <v>11</v>
      </c>
      <c r="G66" s="111" t="s">
        <v>10</v>
      </c>
      <c r="H66" s="111" t="s">
        <v>11</v>
      </c>
      <c r="I66" s="111"/>
    </row>
    <row r="67" spans="1:9" ht="15.75">
      <c r="A67" s="6" t="s">
        <v>199</v>
      </c>
      <c r="B67" s="111">
        <v>1</v>
      </c>
      <c r="C67" s="111" t="s">
        <v>11</v>
      </c>
      <c r="D67" s="111" t="s">
        <v>11</v>
      </c>
      <c r="E67" s="111" t="s">
        <v>11</v>
      </c>
      <c r="F67" s="111" t="s">
        <v>11</v>
      </c>
      <c r="G67" s="111" t="s">
        <v>10</v>
      </c>
      <c r="H67" s="111" t="s">
        <v>10</v>
      </c>
      <c r="I67" s="111"/>
    </row>
    <row r="68" spans="1:9" ht="15.75">
      <c r="A68" s="6" t="s">
        <v>200</v>
      </c>
      <c r="B68" s="111">
        <v>1</v>
      </c>
      <c r="C68" s="111" t="s">
        <v>11</v>
      </c>
      <c r="D68" s="111" t="s">
        <v>11</v>
      </c>
      <c r="E68" s="111" t="s">
        <v>11</v>
      </c>
      <c r="F68" s="111" t="s">
        <v>11</v>
      </c>
      <c r="G68" s="111" t="s">
        <v>10</v>
      </c>
      <c r="H68" s="111" t="s">
        <v>11</v>
      </c>
      <c r="I68" s="111"/>
    </row>
    <row r="69" spans="1:9" ht="15.75">
      <c r="A69" s="7" t="s">
        <v>201</v>
      </c>
      <c r="B69" s="111">
        <v>1</v>
      </c>
      <c r="C69" s="111" t="s">
        <v>11</v>
      </c>
      <c r="D69" s="111" t="s">
        <v>10</v>
      </c>
      <c r="E69" s="111" t="s">
        <v>11</v>
      </c>
      <c r="F69" s="111" t="s">
        <v>11</v>
      </c>
      <c r="G69" s="111" t="s">
        <v>10</v>
      </c>
      <c r="H69" s="111" t="s">
        <v>10</v>
      </c>
      <c r="I69" s="111"/>
    </row>
    <row r="70" spans="1:9" ht="15.75">
      <c r="A70" s="6" t="s">
        <v>202</v>
      </c>
      <c r="B70" s="111">
        <v>1</v>
      </c>
      <c r="C70" s="111" t="s">
        <v>11</v>
      </c>
      <c r="D70" s="111" t="s">
        <v>11</v>
      </c>
      <c r="E70" s="111" t="s">
        <v>11</v>
      </c>
      <c r="F70" s="111" t="s">
        <v>11</v>
      </c>
      <c r="G70" s="111" t="s">
        <v>10</v>
      </c>
      <c r="H70" s="111" t="s">
        <v>11</v>
      </c>
      <c r="I70" s="111"/>
    </row>
    <row r="71" spans="1:9" ht="15.75">
      <c r="A71" s="6" t="s">
        <v>203</v>
      </c>
      <c r="B71" s="111">
        <v>2</v>
      </c>
      <c r="C71" s="111" t="s">
        <v>11</v>
      </c>
      <c r="D71" s="111" t="s">
        <v>11</v>
      </c>
      <c r="E71" s="111" t="s">
        <v>11</v>
      </c>
      <c r="F71" s="111" t="s">
        <v>11</v>
      </c>
      <c r="G71" s="111" t="s">
        <v>10</v>
      </c>
      <c r="H71" s="111" t="s">
        <v>10</v>
      </c>
      <c r="I71" s="111"/>
    </row>
    <row r="72" spans="1:9" ht="15.75">
      <c r="A72" s="7" t="s">
        <v>204</v>
      </c>
      <c r="B72" s="111">
        <v>1</v>
      </c>
      <c r="C72" s="111" t="s">
        <v>11</v>
      </c>
      <c r="D72" s="111" t="s">
        <v>11</v>
      </c>
      <c r="E72" s="111" t="s">
        <v>11</v>
      </c>
      <c r="F72" s="111" t="s">
        <v>11</v>
      </c>
      <c r="G72" s="111" t="s">
        <v>10</v>
      </c>
      <c r="H72" s="111" t="s">
        <v>10</v>
      </c>
      <c r="I72" s="111"/>
    </row>
    <row r="73" spans="1:9" ht="15.75">
      <c r="A73" s="7" t="s">
        <v>205</v>
      </c>
      <c r="B73" s="111">
        <v>1</v>
      </c>
      <c r="C73" s="111" t="s">
        <v>11</v>
      </c>
      <c r="D73" s="111" t="s">
        <v>10</v>
      </c>
      <c r="E73" s="111" t="s">
        <v>11</v>
      </c>
      <c r="F73" s="111" t="s">
        <v>11</v>
      </c>
      <c r="G73" s="111" t="s">
        <v>10</v>
      </c>
      <c r="H73" s="111" t="s">
        <v>10</v>
      </c>
      <c r="I73" s="111"/>
    </row>
    <row r="74" spans="1:9" ht="15.75">
      <c r="A74" s="6" t="s">
        <v>143</v>
      </c>
      <c r="B74" s="111">
        <v>2</v>
      </c>
      <c r="C74" s="111" t="s">
        <v>11</v>
      </c>
      <c r="D74" s="111" t="s">
        <v>11</v>
      </c>
      <c r="E74" s="111" t="s">
        <v>11</v>
      </c>
      <c r="F74" s="111" t="s">
        <v>11</v>
      </c>
      <c r="G74" s="111" t="s">
        <v>10</v>
      </c>
      <c r="H74" s="111" t="s">
        <v>10</v>
      </c>
      <c r="I74" s="111"/>
    </row>
    <row r="75" spans="1:9" ht="15.75">
      <c r="A75" s="6" t="s">
        <v>206</v>
      </c>
      <c r="B75" s="111">
        <v>3</v>
      </c>
      <c r="C75" s="111" t="s">
        <v>11</v>
      </c>
      <c r="D75" s="111" t="s">
        <v>10</v>
      </c>
      <c r="E75" s="111" t="s">
        <v>11</v>
      </c>
      <c r="F75" s="111" t="s">
        <v>11</v>
      </c>
      <c r="G75" s="111" t="s">
        <v>10</v>
      </c>
      <c r="H75" s="111" t="s">
        <v>10</v>
      </c>
      <c r="I75" s="111"/>
    </row>
    <row r="76" spans="1:9" ht="15.75">
      <c r="A76" s="6" t="s">
        <v>34</v>
      </c>
      <c r="B76" s="111">
        <v>2</v>
      </c>
      <c r="C76" s="111" t="s">
        <v>11</v>
      </c>
      <c r="D76" s="111" t="s">
        <v>11</v>
      </c>
      <c r="E76" s="111" t="s">
        <v>10</v>
      </c>
      <c r="F76" s="111" t="s">
        <v>10</v>
      </c>
      <c r="G76" s="111" t="s">
        <v>10</v>
      </c>
      <c r="H76" s="111" t="s">
        <v>11</v>
      </c>
      <c r="I76" s="111"/>
    </row>
    <row r="77" spans="1:9" ht="15.75">
      <c r="A77" s="6" t="s">
        <v>207</v>
      </c>
      <c r="B77" s="111">
        <v>2</v>
      </c>
      <c r="C77" s="111" t="s">
        <v>11</v>
      </c>
      <c r="D77" s="111" t="s">
        <v>11</v>
      </c>
      <c r="E77" s="111" t="s">
        <v>11</v>
      </c>
      <c r="F77" s="111" t="s">
        <v>11</v>
      </c>
      <c r="G77" s="111" t="s">
        <v>10</v>
      </c>
      <c r="H77" s="111" t="s">
        <v>10</v>
      </c>
      <c r="I77" s="111"/>
    </row>
    <row r="78" spans="1:9" ht="15.75">
      <c r="A78" s="7" t="s">
        <v>208</v>
      </c>
      <c r="B78" s="111">
        <v>2</v>
      </c>
      <c r="C78" s="111" t="s">
        <v>11</v>
      </c>
      <c r="D78" s="111" t="s">
        <v>11</v>
      </c>
      <c r="E78" s="111" t="s">
        <v>11</v>
      </c>
      <c r="F78" s="111" t="s">
        <v>11</v>
      </c>
      <c r="G78" s="111" t="s">
        <v>10</v>
      </c>
      <c r="H78" s="111" t="s">
        <v>10</v>
      </c>
      <c r="I78" s="111"/>
    </row>
    <row r="79" spans="1:9" ht="15.75">
      <c r="A79" s="6" t="s">
        <v>209</v>
      </c>
      <c r="B79" s="111">
        <v>3</v>
      </c>
      <c r="C79" s="111" t="s">
        <v>11</v>
      </c>
      <c r="D79" s="111" t="s">
        <v>10</v>
      </c>
      <c r="E79" s="111" t="s">
        <v>11</v>
      </c>
      <c r="F79" s="111" t="s">
        <v>11</v>
      </c>
      <c r="G79" s="111" t="s">
        <v>10</v>
      </c>
      <c r="H79" s="111" t="s">
        <v>11</v>
      </c>
      <c r="I79" s="111"/>
    </row>
    <row r="80" spans="1:9" ht="15.75">
      <c r="A80" s="105" t="s">
        <v>210</v>
      </c>
      <c r="B80" s="111">
        <v>1</v>
      </c>
      <c r="C80" s="111" t="s">
        <v>11</v>
      </c>
      <c r="D80" s="111" t="s">
        <v>11</v>
      </c>
      <c r="E80" s="111" t="s">
        <v>11</v>
      </c>
      <c r="F80" s="111" t="s">
        <v>11</v>
      </c>
      <c r="G80" s="111" t="s">
        <v>10</v>
      </c>
      <c r="H80" s="111" t="s">
        <v>10</v>
      </c>
      <c r="I80" s="111"/>
    </row>
    <row r="81" spans="1:9" ht="15.75">
      <c r="A81" s="6" t="s">
        <v>211</v>
      </c>
      <c r="B81" s="111">
        <v>3</v>
      </c>
      <c r="C81" s="111" t="s">
        <v>11</v>
      </c>
      <c r="D81" s="111" t="s">
        <v>11</v>
      </c>
      <c r="E81" s="111" t="s">
        <v>11</v>
      </c>
      <c r="F81" s="111" t="s">
        <v>11</v>
      </c>
      <c r="G81" s="111" t="s">
        <v>10</v>
      </c>
      <c r="H81" s="111" t="s">
        <v>10</v>
      </c>
      <c r="I81" s="111"/>
    </row>
    <row r="82" spans="1:9" ht="15.75">
      <c r="A82" s="6" t="s">
        <v>212</v>
      </c>
      <c r="B82" s="111">
        <v>3</v>
      </c>
      <c r="C82" s="111" t="s">
        <v>11</v>
      </c>
      <c r="D82" s="111" t="s">
        <v>10</v>
      </c>
      <c r="E82" s="111" t="s">
        <v>11</v>
      </c>
      <c r="F82" s="111" t="s">
        <v>11</v>
      </c>
      <c r="G82" s="111" t="s">
        <v>10</v>
      </c>
      <c r="H82" s="111" t="s">
        <v>10</v>
      </c>
      <c r="I82" s="111"/>
    </row>
    <row r="83" spans="1:9" ht="15.75">
      <c r="A83" s="7" t="s">
        <v>144</v>
      </c>
      <c r="B83" s="111">
        <v>2</v>
      </c>
      <c r="C83" s="111" t="s">
        <v>11</v>
      </c>
      <c r="D83" s="111" t="s">
        <v>11</v>
      </c>
      <c r="E83" s="111" t="s">
        <v>11</v>
      </c>
      <c r="F83" s="111" t="s">
        <v>11</v>
      </c>
      <c r="G83" s="111" t="s">
        <v>10</v>
      </c>
      <c r="H83" s="111" t="s">
        <v>10</v>
      </c>
      <c r="I83" s="111"/>
    </row>
    <row r="84" spans="1:9" ht="15.75">
      <c r="A84" s="6" t="s">
        <v>213</v>
      </c>
      <c r="B84" s="111">
        <v>2</v>
      </c>
      <c r="C84" s="111" t="s">
        <v>11</v>
      </c>
      <c r="D84" s="111" t="s">
        <v>11</v>
      </c>
      <c r="E84" s="111" t="s">
        <v>11</v>
      </c>
      <c r="F84" s="111" t="s">
        <v>11</v>
      </c>
      <c r="G84" s="111" t="s">
        <v>10</v>
      </c>
      <c r="H84" s="111" t="s">
        <v>10</v>
      </c>
      <c r="I84" s="111"/>
    </row>
    <row r="85" spans="1:9" ht="15.75">
      <c r="A85" s="6" t="s">
        <v>214</v>
      </c>
      <c r="B85" s="111">
        <v>4</v>
      </c>
      <c r="C85" s="111" t="s">
        <v>11</v>
      </c>
      <c r="D85" s="111" t="s">
        <v>10</v>
      </c>
      <c r="E85" s="111" t="s">
        <v>11</v>
      </c>
      <c r="F85" s="111" t="s">
        <v>11</v>
      </c>
      <c r="G85" s="111" t="s">
        <v>10</v>
      </c>
      <c r="H85" s="111" t="s">
        <v>10</v>
      </c>
      <c r="I85" s="111"/>
    </row>
    <row r="86" spans="1:9" ht="15.75">
      <c r="A86" s="6" t="s">
        <v>215</v>
      </c>
      <c r="B86" s="111">
        <v>3</v>
      </c>
      <c r="C86" s="111" t="s">
        <v>11</v>
      </c>
      <c r="D86" s="111" t="s">
        <v>11</v>
      </c>
      <c r="E86" s="111" t="s">
        <v>11</v>
      </c>
      <c r="F86" s="111" t="s">
        <v>11</v>
      </c>
      <c r="G86" s="111" t="s">
        <v>10</v>
      </c>
      <c r="H86" s="111" t="s">
        <v>10</v>
      </c>
      <c r="I86" s="111"/>
    </row>
    <row r="87" spans="1:9" ht="15.75">
      <c r="A87" s="6" t="s">
        <v>216</v>
      </c>
      <c r="B87" s="111">
        <v>4</v>
      </c>
      <c r="C87" s="111" t="s">
        <v>11</v>
      </c>
      <c r="D87" s="111" t="s">
        <v>10</v>
      </c>
      <c r="E87" s="111" t="s">
        <v>11</v>
      </c>
      <c r="F87" s="111" t="s">
        <v>11</v>
      </c>
      <c r="G87" s="111" t="s">
        <v>10</v>
      </c>
      <c r="H87" s="111" t="s">
        <v>10</v>
      </c>
      <c r="I87" s="111"/>
    </row>
    <row r="88" spans="1:9" ht="15.75">
      <c r="A88" s="6" t="s">
        <v>217</v>
      </c>
      <c r="B88" s="111">
        <v>4</v>
      </c>
      <c r="C88" s="111" t="s">
        <v>11</v>
      </c>
      <c r="D88" s="111" t="s">
        <v>11</v>
      </c>
      <c r="E88" s="111" t="s">
        <v>11</v>
      </c>
      <c r="F88" s="111" t="s">
        <v>11</v>
      </c>
      <c r="G88" s="111" t="s">
        <v>10</v>
      </c>
      <c r="H88" s="111" t="s">
        <v>10</v>
      </c>
      <c r="I88" s="111"/>
    </row>
    <row r="89" spans="1:9" ht="15.75">
      <c r="A89" s="6" t="s">
        <v>218</v>
      </c>
      <c r="B89" s="111">
        <v>2</v>
      </c>
      <c r="C89" s="111" t="s">
        <v>11</v>
      </c>
      <c r="D89" s="111" t="s">
        <v>11</v>
      </c>
      <c r="E89" s="111" t="s">
        <v>11</v>
      </c>
      <c r="F89" s="111" t="s">
        <v>11</v>
      </c>
      <c r="G89" s="111" t="s">
        <v>10</v>
      </c>
      <c r="H89" s="111" t="s">
        <v>10</v>
      </c>
      <c r="I89" s="111"/>
    </row>
    <row r="90" spans="1:9" ht="15.75">
      <c r="A90" s="6" t="s">
        <v>219</v>
      </c>
      <c r="B90" s="111">
        <v>3</v>
      </c>
      <c r="C90" s="111" t="s">
        <v>11</v>
      </c>
      <c r="D90" s="111" t="s">
        <v>11</v>
      </c>
      <c r="E90" s="111" t="s">
        <v>11</v>
      </c>
      <c r="F90" s="111" t="s">
        <v>11</v>
      </c>
      <c r="G90" s="111" t="s">
        <v>10</v>
      </c>
      <c r="H90" s="111" t="s">
        <v>11</v>
      </c>
      <c r="I90" s="111"/>
    </row>
    <row r="91" spans="1:9" ht="15.75">
      <c r="A91" s="6" t="s">
        <v>220</v>
      </c>
      <c r="B91" s="111">
        <v>5</v>
      </c>
      <c r="C91" s="111" t="s">
        <v>11</v>
      </c>
      <c r="D91" s="111" t="s">
        <v>10</v>
      </c>
      <c r="E91" s="111" t="s">
        <v>11</v>
      </c>
      <c r="F91" s="111" t="s">
        <v>11</v>
      </c>
      <c r="G91" s="111" t="s">
        <v>10</v>
      </c>
      <c r="H91" s="111" t="s">
        <v>10</v>
      </c>
      <c r="I91" s="111"/>
    </row>
    <row r="92" spans="1:9" ht="15.75">
      <c r="A92" s="6" t="s">
        <v>221</v>
      </c>
      <c r="B92" s="111">
        <v>5</v>
      </c>
      <c r="C92" s="111" t="s">
        <v>11</v>
      </c>
      <c r="D92" s="111" t="s">
        <v>10</v>
      </c>
      <c r="E92" s="111" t="s">
        <v>11</v>
      </c>
      <c r="F92" s="111" t="s">
        <v>11</v>
      </c>
      <c r="G92" s="111" t="s">
        <v>10</v>
      </c>
      <c r="H92" s="111" t="s">
        <v>10</v>
      </c>
      <c r="I92" s="111"/>
    </row>
    <row r="93" spans="1:9" ht="15.75">
      <c r="A93" s="6" t="s">
        <v>222</v>
      </c>
      <c r="B93" s="111">
        <v>1</v>
      </c>
      <c r="C93" s="111" t="s">
        <v>11</v>
      </c>
      <c r="D93" s="111" t="s">
        <v>11</v>
      </c>
      <c r="E93" s="111" t="s">
        <v>11</v>
      </c>
      <c r="F93" s="111" t="s">
        <v>11</v>
      </c>
      <c r="G93" s="111" t="s">
        <v>10</v>
      </c>
      <c r="H93" s="111" t="s">
        <v>11</v>
      </c>
      <c r="I93" s="111"/>
    </row>
    <row r="94" spans="1:9" ht="15.75">
      <c r="A94" s="6" t="s">
        <v>223</v>
      </c>
      <c r="B94" s="111">
        <v>4</v>
      </c>
      <c r="C94" s="111" t="s">
        <v>11</v>
      </c>
      <c r="D94" s="111" t="s">
        <v>10</v>
      </c>
      <c r="E94" s="111" t="s">
        <v>11</v>
      </c>
      <c r="F94" s="111" t="s">
        <v>11</v>
      </c>
      <c r="G94" s="111" t="s">
        <v>10</v>
      </c>
      <c r="H94" s="111" t="s">
        <v>10</v>
      </c>
      <c r="I94" s="111"/>
    </row>
    <row r="95" spans="1:9" ht="15.75">
      <c r="A95" s="6" t="s">
        <v>224</v>
      </c>
      <c r="B95" s="111">
        <v>3</v>
      </c>
      <c r="C95" s="111" t="s">
        <v>11</v>
      </c>
      <c r="D95" s="111" t="s">
        <v>11</v>
      </c>
      <c r="E95" s="111" t="s">
        <v>11</v>
      </c>
      <c r="F95" s="111" t="s">
        <v>11</v>
      </c>
      <c r="G95" s="111" t="s">
        <v>10</v>
      </c>
      <c r="H95" s="111" t="s">
        <v>10</v>
      </c>
      <c r="I95" s="111"/>
    </row>
    <row r="96" spans="1:9" ht="15.75">
      <c r="A96" s="6" t="s">
        <v>225</v>
      </c>
      <c r="B96" s="111">
        <v>3</v>
      </c>
      <c r="C96" s="111" t="s">
        <v>11</v>
      </c>
      <c r="D96" s="111" t="s">
        <v>11</v>
      </c>
      <c r="E96" s="111" t="s">
        <v>11</v>
      </c>
      <c r="F96" s="111" t="s">
        <v>11</v>
      </c>
      <c r="G96" s="111" t="s">
        <v>10</v>
      </c>
      <c r="H96" s="111" t="s">
        <v>10</v>
      </c>
      <c r="I96" s="111"/>
    </row>
    <row r="97" spans="1:9" ht="15.75">
      <c r="A97" s="6" t="s">
        <v>226</v>
      </c>
      <c r="B97" s="111">
        <v>3</v>
      </c>
      <c r="C97" s="111" t="s">
        <v>11</v>
      </c>
      <c r="D97" s="111" t="s">
        <v>11</v>
      </c>
      <c r="E97" s="111" t="s">
        <v>11</v>
      </c>
      <c r="F97" s="111" t="s">
        <v>11</v>
      </c>
      <c r="G97" s="111" t="s">
        <v>10</v>
      </c>
      <c r="H97" s="111" t="s">
        <v>10</v>
      </c>
      <c r="I97" s="111"/>
    </row>
    <row r="98" spans="1:9" ht="15.75">
      <c r="A98" s="6" t="s">
        <v>227</v>
      </c>
      <c r="B98" s="111">
        <v>4</v>
      </c>
      <c r="C98" s="111" t="s">
        <v>11</v>
      </c>
      <c r="D98" s="111" t="s">
        <v>11</v>
      </c>
      <c r="E98" s="111" t="s">
        <v>11</v>
      </c>
      <c r="F98" s="111" t="s">
        <v>11</v>
      </c>
      <c r="G98" s="111" t="s">
        <v>10</v>
      </c>
      <c r="H98" s="111" t="s">
        <v>10</v>
      </c>
      <c r="I98" s="111"/>
    </row>
    <row r="99" spans="1:9" ht="15.75">
      <c r="A99" s="7" t="s">
        <v>228</v>
      </c>
      <c r="B99" s="111">
        <v>1</v>
      </c>
      <c r="C99" s="111" t="s">
        <v>11</v>
      </c>
      <c r="D99" s="111" t="s">
        <v>11</v>
      </c>
      <c r="E99" s="111" t="s">
        <v>11</v>
      </c>
      <c r="F99" s="111" t="s">
        <v>11</v>
      </c>
      <c r="G99" s="111" t="s">
        <v>10</v>
      </c>
      <c r="H99" s="111" t="s">
        <v>10</v>
      </c>
      <c r="I99" s="111"/>
    </row>
    <row r="100" spans="1:9" ht="15.75">
      <c r="A100" s="6" t="s">
        <v>229</v>
      </c>
      <c r="B100" s="111">
        <v>1</v>
      </c>
      <c r="C100" s="111" t="s">
        <v>11</v>
      </c>
      <c r="D100" s="111" t="s">
        <v>11</v>
      </c>
      <c r="E100" s="111" t="s">
        <v>11</v>
      </c>
      <c r="F100" s="111" t="s">
        <v>11</v>
      </c>
      <c r="G100" s="111" t="s">
        <v>10</v>
      </c>
      <c r="H100" s="111" t="s">
        <v>11</v>
      </c>
      <c r="I100" s="111"/>
    </row>
    <row r="101" spans="1:9" ht="15.75">
      <c r="A101" s="6" t="s">
        <v>230</v>
      </c>
      <c r="B101" s="111">
        <v>2</v>
      </c>
      <c r="C101" s="111" t="s">
        <v>11</v>
      </c>
      <c r="D101" s="111" t="s">
        <v>11</v>
      </c>
      <c r="E101" s="111" t="s">
        <v>11</v>
      </c>
      <c r="F101" s="111" t="s">
        <v>11</v>
      </c>
      <c r="G101" s="111" t="s">
        <v>10</v>
      </c>
      <c r="H101" s="111" t="s">
        <v>11</v>
      </c>
      <c r="I101" s="111"/>
    </row>
    <row r="102" spans="1:9" ht="15.75">
      <c r="A102" s="6" t="s">
        <v>231</v>
      </c>
      <c r="B102" s="111">
        <v>1</v>
      </c>
      <c r="C102" s="111" t="s">
        <v>11</v>
      </c>
      <c r="D102" s="111" t="s">
        <v>11</v>
      </c>
      <c r="E102" s="111" t="s">
        <v>11</v>
      </c>
      <c r="F102" s="111" t="s">
        <v>11</v>
      </c>
      <c r="G102" s="111" t="s">
        <v>10</v>
      </c>
      <c r="H102" s="111" t="s">
        <v>11</v>
      </c>
      <c r="I102" s="111"/>
    </row>
    <row r="103" spans="1:9" ht="15.75">
      <c r="A103" s="6" t="s">
        <v>232</v>
      </c>
      <c r="B103" s="111">
        <v>1</v>
      </c>
      <c r="C103" s="111" t="s">
        <v>11</v>
      </c>
      <c r="D103" s="111" t="s">
        <v>10</v>
      </c>
      <c r="E103" s="111" t="s">
        <v>11</v>
      </c>
      <c r="F103" s="111" t="s">
        <v>11</v>
      </c>
      <c r="G103" s="111" t="s">
        <v>10</v>
      </c>
      <c r="H103" s="111" t="s">
        <v>10</v>
      </c>
      <c r="I103" s="111"/>
    </row>
    <row r="104" spans="1:9" ht="15.75">
      <c r="A104" s="6" t="s">
        <v>27</v>
      </c>
      <c r="B104" s="111">
        <v>1</v>
      </c>
      <c r="C104" s="111" t="s">
        <v>11</v>
      </c>
      <c r="D104" s="111" t="s">
        <v>11</v>
      </c>
      <c r="E104" s="111" t="s">
        <v>11</v>
      </c>
      <c r="F104" s="111" t="s">
        <v>11</v>
      </c>
      <c r="G104" s="111" t="s">
        <v>10</v>
      </c>
      <c r="H104" s="111" t="s">
        <v>10</v>
      </c>
      <c r="I104" s="111"/>
    </row>
    <row r="105" spans="1:9" ht="15.75">
      <c r="A105" s="7" t="s">
        <v>233</v>
      </c>
      <c r="B105" s="111">
        <v>1</v>
      </c>
      <c r="C105" s="111" t="s">
        <v>11</v>
      </c>
      <c r="D105" s="111" t="s">
        <v>11</v>
      </c>
      <c r="E105" s="111" t="s">
        <v>11</v>
      </c>
      <c r="F105" s="111" t="s">
        <v>11</v>
      </c>
      <c r="G105" s="111" t="s">
        <v>10</v>
      </c>
      <c r="H105" s="111" t="s">
        <v>10</v>
      </c>
      <c r="I105" s="111"/>
    </row>
    <row r="106" spans="1:9" ht="15.75">
      <c r="A106" s="6" t="s">
        <v>28</v>
      </c>
      <c r="B106" s="111">
        <v>1</v>
      </c>
      <c r="C106" s="111" t="s">
        <v>11</v>
      </c>
      <c r="D106" s="111" t="s">
        <v>11</v>
      </c>
      <c r="E106" s="111" t="s">
        <v>11</v>
      </c>
      <c r="F106" s="111" t="s">
        <v>11</v>
      </c>
      <c r="G106" s="111" t="s">
        <v>10</v>
      </c>
      <c r="H106" s="111" t="s">
        <v>11</v>
      </c>
      <c r="I106" s="111"/>
    </row>
    <row r="107" spans="1:9" ht="15.75">
      <c r="A107" s="6" t="s">
        <v>234</v>
      </c>
      <c r="B107" s="111">
        <v>1</v>
      </c>
      <c r="C107" s="111" t="s">
        <v>11</v>
      </c>
      <c r="D107" s="111" t="s">
        <v>11</v>
      </c>
      <c r="E107" s="111" t="s">
        <v>11</v>
      </c>
      <c r="F107" s="111" t="s">
        <v>11</v>
      </c>
      <c r="G107" s="111" t="s">
        <v>10</v>
      </c>
      <c r="H107" s="111" t="s">
        <v>11</v>
      </c>
      <c r="I107" s="111"/>
    </row>
    <row r="108" spans="1:9" ht="15.75">
      <c r="A108" s="6" t="s">
        <v>235</v>
      </c>
      <c r="B108" s="111">
        <v>2</v>
      </c>
      <c r="C108" s="111" t="s">
        <v>11</v>
      </c>
      <c r="D108" s="111" t="s">
        <v>11</v>
      </c>
      <c r="E108" s="111" t="s">
        <v>11</v>
      </c>
      <c r="F108" s="111" t="s">
        <v>11</v>
      </c>
      <c r="G108" s="111" t="s">
        <v>10</v>
      </c>
      <c r="H108" s="111" t="s">
        <v>11</v>
      </c>
      <c r="I108" s="111"/>
    </row>
    <row r="109" spans="1:9" ht="15.75">
      <c r="A109" s="6" t="s">
        <v>236</v>
      </c>
      <c r="B109" s="111">
        <v>2</v>
      </c>
      <c r="C109" s="111" t="s">
        <v>11</v>
      </c>
      <c r="D109" s="111" t="s">
        <v>11</v>
      </c>
      <c r="E109" s="111" t="s">
        <v>10</v>
      </c>
      <c r="F109" s="111" t="s">
        <v>10</v>
      </c>
      <c r="G109" s="111" t="s">
        <v>10</v>
      </c>
      <c r="H109" s="111" t="s">
        <v>11</v>
      </c>
      <c r="I109" s="111"/>
    </row>
    <row r="110" spans="1:9" ht="15.75">
      <c r="A110" s="6" t="s">
        <v>237</v>
      </c>
      <c r="B110" s="111">
        <v>1</v>
      </c>
      <c r="C110" s="111" t="s">
        <v>11</v>
      </c>
      <c r="D110" s="111" t="s">
        <v>10</v>
      </c>
      <c r="E110" s="111" t="s">
        <v>11</v>
      </c>
      <c r="F110" s="111" t="s">
        <v>11</v>
      </c>
      <c r="G110" s="111" t="s">
        <v>10</v>
      </c>
      <c r="H110" s="111" t="s">
        <v>10</v>
      </c>
      <c r="I110" s="111"/>
    </row>
    <row r="111" spans="1:9" ht="15.75">
      <c r="A111" s="6" t="s">
        <v>145</v>
      </c>
      <c r="B111" s="111">
        <v>2</v>
      </c>
      <c r="C111" s="111" t="s">
        <v>11</v>
      </c>
      <c r="D111" s="111" t="s">
        <v>11</v>
      </c>
      <c r="E111" s="111" t="s">
        <v>11</v>
      </c>
      <c r="F111" s="111" t="s">
        <v>11</v>
      </c>
      <c r="G111" s="111" t="s">
        <v>10</v>
      </c>
      <c r="H111" s="111" t="s">
        <v>10</v>
      </c>
      <c r="I111" s="111"/>
    </row>
    <row r="112" spans="1:9" ht="15.75">
      <c r="A112" s="6" t="s">
        <v>238</v>
      </c>
      <c r="B112" s="111">
        <v>2</v>
      </c>
      <c r="C112" s="111" t="s">
        <v>11</v>
      </c>
      <c r="D112" s="111" t="s">
        <v>10</v>
      </c>
      <c r="E112" s="111" t="s">
        <v>11</v>
      </c>
      <c r="F112" s="111" t="s">
        <v>11</v>
      </c>
      <c r="G112" s="111" t="s">
        <v>10</v>
      </c>
      <c r="H112" s="111" t="s">
        <v>11</v>
      </c>
      <c r="I112" s="111"/>
    </row>
    <row r="113" spans="1:9" ht="15.75">
      <c r="A113" s="6" t="s">
        <v>239</v>
      </c>
      <c r="B113" s="111">
        <v>3</v>
      </c>
      <c r="C113" s="111" t="s">
        <v>11</v>
      </c>
      <c r="D113" s="111" t="s">
        <v>10</v>
      </c>
      <c r="E113" s="111" t="s">
        <v>11</v>
      </c>
      <c r="F113" s="111" t="s">
        <v>11</v>
      </c>
      <c r="G113" s="111" t="s">
        <v>10</v>
      </c>
      <c r="H113" s="111" t="s">
        <v>10</v>
      </c>
      <c r="I113" s="111"/>
    </row>
    <row r="114" spans="1:9" ht="15.75">
      <c r="A114" s="11" t="s">
        <v>240</v>
      </c>
      <c r="B114" s="111">
        <v>2</v>
      </c>
      <c r="C114" s="111" t="s">
        <v>11</v>
      </c>
      <c r="D114" s="111" t="s">
        <v>11</v>
      </c>
      <c r="E114" s="111" t="s">
        <v>11</v>
      </c>
      <c r="F114" s="111" t="s">
        <v>11</v>
      </c>
      <c r="G114" s="111" t="s">
        <v>10</v>
      </c>
      <c r="H114" s="111" t="s">
        <v>11</v>
      </c>
      <c r="I114" s="111"/>
    </row>
    <row r="115" spans="1:9" ht="15.75">
      <c r="A115" s="6" t="s">
        <v>241</v>
      </c>
      <c r="B115" s="111">
        <v>2</v>
      </c>
      <c r="C115" s="111" t="s">
        <v>11</v>
      </c>
      <c r="D115" s="111" t="s">
        <v>11</v>
      </c>
      <c r="E115" s="111" t="s">
        <v>11</v>
      </c>
      <c r="F115" s="111" t="s">
        <v>11</v>
      </c>
      <c r="G115" s="111" t="s">
        <v>10</v>
      </c>
      <c r="H115" s="111" t="s">
        <v>10</v>
      </c>
      <c r="I115" s="111"/>
    </row>
    <row r="116" spans="1:9" ht="15.75">
      <c r="A116" s="6" t="s">
        <v>242</v>
      </c>
      <c r="B116" s="111">
        <v>2</v>
      </c>
      <c r="C116" s="111" t="s">
        <v>11</v>
      </c>
      <c r="D116" s="111" t="s">
        <v>11</v>
      </c>
      <c r="E116" s="111" t="s">
        <v>11</v>
      </c>
      <c r="F116" s="111" t="s">
        <v>11</v>
      </c>
      <c r="G116" s="111" t="s">
        <v>10</v>
      </c>
      <c r="H116" s="111" t="s">
        <v>10</v>
      </c>
      <c r="I116" s="111"/>
    </row>
    <row r="117" spans="1:9" ht="15.75">
      <c r="A117" s="105" t="s">
        <v>243</v>
      </c>
      <c r="B117" s="111">
        <v>1</v>
      </c>
      <c r="C117" s="111" t="s">
        <v>11</v>
      </c>
      <c r="D117" s="111" t="s">
        <v>11</v>
      </c>
      <c r="E117" s="111" t="s">
        <v>11</v>
      </c>
      <c r="F117" s="111" t="s">
        <v>11</v>
      </c>
      <c r="G117" s="111" t="s">
        <v>10</v>
      </c>
      <c r="H117" s="111" t="s">
        <v>10</v>
      </c>
      <c r="I117" s="111"/>
    </row>
    <row r="118" spans="1:9" ht="15.75">
      <c r="A118" s="6" t="s">
        <v>244</v>
      </c>
      <c r="B118" s="111">
        <v>3</v>
      </c>
      <c r="C118" s="111" t="s">
        <v>11</v>
      </c>
      <c r="D118" s="111" t="s">
        <v>11</v>
      </c>
      <c r="E118" s="111" t="s">
        <v>11</v>
      </c>
      <c r="F118" s="111" t="s">
        <v>11</v>
      </c>
      <c r="G118" s="111" t="s">
        <v>10</v>
      </c>
      <c r="H118" s="111" t="s">
        <v>10</v>
      </c>
      <c r="I118" s="111"/>
    </row>
    <row r="119" spans="1:9" ht="15.75">
      <c r="A119" s="6" t="s">
        <v>245</v>
      </c>
      <c r="B119" s="111">
        <v>5</v>
      </c>
      <c r="C119" s="111" t="s">
        <v>11</v>
      </c>
      <c r="D119" s="111" t="s">
        <v>11</v>
      </c>
      <c r="E119" s="111" t="s">
        <v>11</v>
      </c>
      <c r="F119" s="111" t="s">
        <v>11</v>
      </c>
      <c r="G119" s="111" t="s">
        <v>10</v>
      </c>
      <c r="H119" s="111" t="s">
        <v>10</v>
      </c>
      <c r="I119" s="111"/>
    </row>
    <row r="120" spans="1:9" ht="15.75">
      <c r="A120" s="6" t="s">
        <v>246</v>
      </c>
      <c r="B120" s="111">
        <v>5</v>
      </c>
      <c r="C120" s="111" t="s">
        <v>11</v>
      </c>
      <c r="D120" s="111" t="s">
        <v>11</v>
      </c>
      <c r="E120" s="111" t="s">
        <v>11</v>
      </c>
      <c r="F120" s="111" t="s">
        <v>11</v>
      </c>
      <c r="G120" s="111" t="s">
        <v>10</v>
      </c>
      <c r="H120" s="111" t="s">
        <v>10</v>
      </c>
      <c r="I120" s="111"/>
    </row>
    <row r="121" spans="1:9" ht="15.75">
      <c r="A121" s="6" t="s">
        <v>247</v>
      </c>
      <c r="B121" s="111">
        <v>5</v>
      </c>
      <c r="C121" s="111" t="s">
        <v>11</v>
      </c>
      <c r="D121" s="111" t="s">
        <v>10</v>
      </c>
      <c r="E121" s="111" t="s">
        <v>11</v>
      </c>
      <c r="F121" s="111" t="s">
        <v>11</v>
      </c>
      <c r="G121" s="111" t="s">
        <v>11</v>
      </c>
      <c r="H121" s="111" t="s">
        <v>10</v>
      </c>
      <c r="I121" s="111"/>
    </row>
    <row r="122" spans="1:9" ht="15.75">
      <c r="A122" s="6" t="s">
        <v>248</v>
      </c>
      <c r="B122" s="111">
        <v>5</v>
      </c>
      <c r="C122" s="111" t="s">
        <v>11</v>
      </c>
      <c r="D122" s="111" t="s">
        <v>10</v>
      </c>
      <c r="E122" s="111" t="s">
        <v>11</v>
      </c>
      <c r="F122" s="111" t="s">
        <v>11</v>
      </c>
      <c r="G122" s="111" t="s">
        <v>11</v>
      </c>
      <c r="H122" s="111" t="s">
        <v>10</v>
      </c>
      <c r="I122" s="111"/>
    </row>
    <row r="123" spans="1:9" ht="15.75">
      <c r="A123" s="6" t="s">
        <v>249</v>
      </c>
      <c r="B123" s="111">
        <v>5</v>
      </c>
      <c r="C123" s="111" t="s">
        <v>11</v>
      </c>
      <c r="D123" s="111" t="s">
        <v>10</v>
      </c>
      <c r="E123" s="111" t="s">
        <v>11</v>
      </c>
      <c r="F123" s="111" t="s">
        <v>11</v>
      </c>
      <c r="G123" s="111" t="s">
        <v>11</v>
      </c>
      <c r="H123" s="111" t="s">
        <v>10</v>
      </c>
      <c r="I123" s="111"/>
    </row>
    <row r="124" spans="1:9" ht="15.75">
      <c r="A124" s="6" t="s">
        <v>250</v>
      </c>
      <c r="B124" s="111">
        <v>5</v>
      </c>
      <c r="C124" s="111" t="s">
        <v>11</v>
      </c>
      <c r="D124" s="111" t="s">
        <v>10</v>
      </c>
      <c r="E124" s="111" t="s">
        <v>11</v>
      </c>
      <c r="F124" s="111" t="s">
        <v>11</v>
      </c>
      <c r="G124" s="111" t="s">
        <v>10</v>
      </c>
      <c r="H124" s="111" t="s">
        <v>10</v>
      </c>
      <c r="I124" s="111"/>
    </row>
    <row r="125" spans="1:9" ht="15.75">
      <c r="A125" s="6" t="s">
        <v>251</v>
      </c>
      <c r="B125" s="111">
        <v>5</v>
      </c>
      <c r="C125" s="111" t="s">
        <v>11</v>
      </c>
      <c r="D125" s="111" t="s">
        <v>10</v>
      </c>
      <c r="E125" s="111" t="s">
        <v>11</v>
      </c>
      <c r="F125" s="111" t="s">
        <v>11</v>
      </c>
      <c r="G125" s="111" t="s">
        <v>10</v>
      </c>
      <c r="H125" s="111" t="s">
        <v>10</v>
      </c>
      <c r="I125" s="111"/>
    </row>
    <row r="126" spans="1:9" ht="15.75">
      <c r="A126" s="6" t="s">
        <v>252</v>
      </c>
      <c r="B126" s="111">
        <v>5</v>
      </c>
      <c r="C126" s="111" t="s">
        <v>11</v>
      </c>
      <c r="D126" s="111" t="s">
        <v>10</v>
      </c>
      <c r="E126" s="111" t="s">
        <v>11</v>
      </c>
      <c r="F126" s="111" t="s">
        <v>11</v>
      </c>
      <c r="G126" s="111" t="s">
        <v>10</v>
      </c>
      <c r="H126" s="111" t="s">
        <v>10</v>
      </c>
      <c r="I126" s="111"/>
    </row>
    <row r="127" spans="1:9" ht="15.75">
      <c r="A127" s="6" t="s">
        <v>253</v>
      </c>
      <c r="B127" s="111">
        <v>2</v>
      </c>
      <c r="C127" s="111" t="s">
        <v>11</v>
      </c>
      <c r="D127" s="111" t="s">
        <v>11</v>
      </c>
      <c r="E127" s="111" t="s">
        <v>11</v>
      </c>
      <c r="F127" s="111" t="s">
        <v>11</v>
      </c>
      <c r="G127" s="111" t="s">
        <v>10</v>
      </c>
      <c r="H127" s="111" t="s">
        <v>10</v>
      </c>
      <c r="I127" s="111"/>
    </row>
    <row r="128" spans="1:9" ht="15.75">
      <c r="A128" s="6" t="s">
        <v>254</v>
      </c>
      <c r="B128" s="111">
        <v>4</v>
      </c>
      <c r="C128" s="111" t="s">
        <v>11</v>
      </c>
      <c r="D128" s="111" t="s">
        <v>11</v>
      </c>
      <c r="E128" s="111" t="s">
        <v>11</v>
      </c>
      <c r="F128" s="111" t="s">
        <v>11</v>
      </c>
      <c r="G128" s="111" t="s">
        <v>10</v>
      </c>
      <c r="H128" s="111" t="s">
        <v>10</v>
      </c>
      <c r="I128" s="111"/>
    </row>
    <row r="129" spans="1:9" ht="15.75">
      <c r="A129" s="6" t="s">
        <v>255</v>
      </c>
      <c r="B129" s="111">
        <v>4</v>
      </c>
      <c r="C129" s="111" t="s">
        <v>11</v>
      </c>
      <c r="D129" s="111" t="s">
        <v>11</v>
      </c>
      <c r="E129" s="111" t="s">
        <v>11</v>
      </c>
      <c r="F129" s="111" t="s">
        <v>11</v>
      </c>
      <c r="G129" s="111" t="s">
        <v>10</v>
      </c>
      <c r="H129" s="111" t="s">
        <v>10</v>
      </c>
      <c r="I129" s="111"/>
    </row>
    <row r="130" spans="1:9" ht="15.75">
      <c r="A130" s="11" t="s">
        <v>256</v>
      </c>
      <c r="B130" s="111">
        <v>2</v>
      </c>
      <c r="C130" s="111" t="s">
        <v>11</v>
      </c>
      <c r="D130" s="111" t="s">
        <v>10</v>
      </c>
      <c r="E130" s="111" t="s">
        <v>11</v>
      </c>
      <c r="F130" s="111" t="s">
        <v>11</v>
      </c>
      <c r="G130" s="111" t="s">
        <v>10</v>
      </c>
      <c r="H130" s="111" t="s">
        <v>10</v>
      </c>
      <c r="I130" s="111"/>
    </row>
    <row r="131" spans="1:9" ht="15.75">
      <c r="A131" s="6" t="s">
        <v>257</v>
      </c>
      <c r="B131" s="111">
        <v>5</v>
      </c>
      <c r="C131" s="111" t="s">
        <v>11</v>
      </c>
      <c r="D131" s="111" t="s">
        <v>10</v>
      </c>
      <c r="E131" s="111" t="s">
        <v>11</v>
      </c>
      <c r="F131" s="111" t="s">
        <v>11</v>
      </c>
      <c r="G131" s="111" t="s">
        <v>10</v>
      </c>
      <c r="H131" s="111" t="s">
        <v>11</v>
      </c>
      <c r="I131" s="111"/>
    </row>
    <row r="132" spans="1:9" ht="15.75">
      <c r="A132" s="7" t="s">
        <v>258</v>
      </c>
      <c r="B132" s="111">
        <v>3</v>
      </c>
      <c r="C132" s="111" t="s">
        <v>11</v>
      </c>
      <c r="D132" s="111" t="s">
        <v>10</v>
      </c>
      <c r="E132" s="111" t="s">
        <v>11</v>
      </c>
      <c r="F132" s="111" t="s">
        <v>11</v>
      </c>
      <c r="G132" s="111" t="s">
        <v>10</v>
      </c>
      <c r="H132" s="111" t="s">
        <v>10</v>
      </c>
      <c r="I132" s="111"/>
    </row>
    <row r="133" spans="1:9" ht="15.75">
      <c r="A133" s="6" t="s">
        <v>259</v>
      </c>
      <c r="B133" s="111">
        <v>5</v>
      </c>
      <c r="C133" s="111" t="s">
        <v>11</v>
      </c>
      <c r="D133" s="111" t="s">
        <v>10</v>
      </c>
      <c r="E133" s="111" t="s">
        <v>11</v>
      </c>
      <c r="F133" s="111" t="s">
        <v>11</v>
      </c>
      <c r="G133" s="111" t="s">
        <v>10</v>
      </c>
      <c r="H133" s="111" t="s">
        <v>10</v>
      </c>
      <c r="I133" s="111"/>
    </row>
    <row r="134" spans="1:9" ht="15.75">
      <c r="A134" s="6" t="s">
        <v>260</v>
      </c>
      <c r="B134" s="111">
        <v>5</v>
      </c>
      <c r="C134" s="111" t="s">
        <v>11</v>
      </c>
      <c r="D134" s="111" t="s">
        <v>10</v>
      </c>
      <c r="E134" s="111" t="s">
        <v>11</v>
      </c>
      <c r="F134" s="111" t="s">
        <v>11</v>
      </c>
      <c r="G134" s="111" t="s">
        <v>10</v>
      </c>
      <c r="H134" s="111" t="s">
        <v>10</v>
      </c>
      <c r="I134" s="111"/>
    </row>
    <row r="135" spans="1:9" ht="15.75">
      <c r="A135" s="12" t="s">
        <v>261</v>
      </c>
      <c r="B135" s="111">
        <v>3</v>
      </c>
      <c r="C135" s="111" t="s">
        <v>11</v>
      </c>
      <c r="D135" s="111" t="s">
        <v>11</v>
      </c>
      <c r="E135" s="111" t="s">
        <v>11</v>
      </c>
      <c r="F135" s="111" t="s">
        <v>11</v>
      </c>
      <c r="G135" s="111" t="s">
        <v>10</v>
      </c>
      <c r="H135" s="111" t="s">
        <v>10</v>
      </c>
      <c r="I135" s="111"/>
    </row>
    <row r="136" spans="1:9" ht="15.75">
      <c r="A136" s="105" t="s">
        <v>262</v>
      </c>
      <c r="B136" s="111">
        <v>1</v>
      </c>
      <c r="C136" s="111" t="s">
        <v>11</v>
      </c>
      <c r="D136" s="111" t="s">
        <v>11</v>
      </c>
      <c r="E136" s="111" t="s">
        <v>11</v>
      </c>
      <c r="F136" s="111" t="s">
        <v>11</v>
      </c>
      <c r="G136" s="111" t="s">
        <v>10</v>
      </c>
      <c r="H136" s="111" t="s">
        <v>10</v>
      </c>
      <c r="I136" s="111"/>
    </row>
    <row r="137" spans="1:9" ht="15.75">
      <c r="A137" s="6" t="s">
        <v>35</v>
      </c>
      <c r="B137" s="111">
        <v>5</v>
      </c>
      <c r="C137" s="111" t="s">
        <v>11</v>
      </c>
      <c r="D137" s="111" t="s">
        <v>10</v>
      </c>
      <c r="E137" s="111" t="s">
        <v>10</v>
      </c>
      <c r="F137" s="111" t="s">
        <v>10</v>
      </c>
      <c r="G137" s="111" t="s">
        <v>11</v>
      </c>
      <c r="H137" s="111" t="s">
        <v>10</v>
      </c>
      <c r="I137" s="111"/>
    </row>
    <row r="138" spans="1:9" ht="15.75">
      <c r="A138" s="11" t="s">
        <v>263</v>
      </c>
      <c r="B138" s="111">
        <v>4</v>
      </c>
      <c r="C138" s="111" t="s">
        <v>11</v>
      </c>
      <c r="D138" s="111" t="s">
        <v>10</v>
      </c>
      <c r="E138" s="111" t="s">
        <v>11</v>
      </c>
      <c r="F138" s="111" t="s">
        <v>11</v>
      </c>
      <c r="G138" s="111" t="s">
        <v>10</v>
      </c>
      <c r="H138" s="111" t="s">
        <v>10</v>
      </c>
      <c r="I138" s="111"/>
    </row>
    <row r="139" spans="1:9" ht="15.75">
      <c r="A139" s="6" t="s">
        <v>264</v>
      </c>
      <c r="B139" s="111">
        <v>4</v>
      </c>
      <c r="C139" s="111" t="s">
        <v>11</v>
      </c>
      <c r="D139" s="111" t="s">
        <v>10</v>
      </c>
      <c r="E139" s="111" t="s">
        <v>11</v>
      </c>
      <c r="F139" s="111" t="s">
        <v>11</v>
      </c>
      <c r="G139" s="111" t="s">
        <v>10</v>
      </c>
      <c r="H139" s="111" t="s">
        <v>11</v>
      </c>
      <c r="I139" s="111"/>
    </row>
    <row r="140" spans="1:9" ht="15.75">
      <c r="A140" s="6" t="s">
        <v>265</v>
      </c>
      <c r="B140" s="111">
        <v>4</v>
      </c>
      <c r="C140" s="111" t="s">
        <v>11</v>
      </c>
      <c r="D140" s="111" t="s">
        <v>10</v>
      </c>
      <c r="E140" s="111" t="s">
        <v>11</v>
      </c>
      <c r="F140" s="111" t="s">
        <v>11</v>
      </c>
      <c r="G140" s="111" t="s">
        <v>10</v>
      </c>
      <c r="H140" s="111" t="s">
        <v>10</v>
      </c>
      <c r="I140" s="111"/>
    </row>
    <row r="141" spans="1:9" ht="15.75">
      <c r="A141" s="11" t="s">
        <v>266</v>
      </c>
      <c r="B141" s="111">
        <v>4</v>
      </c>
      <c r="C141" s="111" t="s">
        <v>11</v>
      </c>
      <c r="D141" s="111" t="s">
        <v>10</v>
      </c>
      <c r="E141" s="111" t="s">
        <v>11</v>
      </c>
      <c r="F141" s="111" t="s">
        <v>11</v>
      </c>
      <c r="G141" s="111" t="s">
        <v>10</v>
      </c>
      <c r="H141" s="111" t="s">
        <v>10</v>
      </c>
      <c r="I141" s="111"/>
    </row>
    <row r="142" spans="1:9" ht="15.75">
      <c r="A142" s="6" t="s">
        <v>267</v>
      </c>
      <c r="B142" s="111">
        <v>4</v>
      </c>
      <c r="C142" s="111" t="s">
        <v>11</v>
      </c>
      <c r="D142" s="111" t="s">
        <v>11</v>
      </c>
      <c r="E142" s="111" t="s">
        <v>11</v>
      </c>
      <c r="F142" s="111" t="s">
        <v>11</v>
      </c>
      <c r="G142" s="111" t="s">
        <v>10</v>
      </c>
      <c r="H142" s="111" t="s">
        <v>10</v>
      </c>
      <c r="I142" s="111"/>
    </row>
    <row r="143" spans="1:9" ht="15.75">
      <c r="A143" s="9" t="s">
        <v>37</v>
      </c>
      <c r="B143" s="111">
        <v>1</v>
      </c>
      <c r="C143" s="111" t="s">
        <v>11</v>
      </c>
      <c r="D143" s="111" t="s">
        <v>11</v>
      </c>
      <c r="E143" s="111" t="s">
        <v>11</v>
      </c>
      <c r="F143" s="111" t="s">
        <v>11</v>
      </c>
      <c r="G143" s="111" t="s">
        <v>10</v>
      </c>
      <c r="H143" s="111" t="s">
        <v>11</v>
      </c>
      <c r="I143" s="111"/>
    </row>
    <row r="144" spans="1:9" ht="15.75">
      <c r="A144" s="6" t="s">
        <v>38</v>
      </c>
      <c r="B144" s="111">
        <v>1</v>
      </c>
      <c r="C144" s="111" t="s">
        <v>11</v>
      </c>
      <c r="D144" s="111" t="s">
        <v>11</v>
      </c>
      <c r="E144" s="111" t="s">
        <v>11</v>
      </c>
      <c r="F144" s="111" t="s">
        <v>11</v>
      </c>
      <c r="G144" s="111" t="s">
        <v>10</v>
      </c>
      <c r="H144" s="111" t="s">
        <v>11</v>
      </c>
      <c r="I144" s="111"/>
    </row>
    <row r="145" spans="1:9" ht="15.75">
      <c r="A145" s="6" t="s">
        <v>268</v>
      </c>
      <c r="B145" s="111">
        <v>1</v>
      </c>
      <c r="C145" s="111" t="s">
        <v>11</v>
      </c>
      <c r="D145" s="111" t="s">
        <v>11</v>
      </c>
      <c r="E145" s="111" t="s">
        <v>11</v>
      </c>
      <c r="F145" s="111" t="s">
        <v>11</v>
      </c>
      <c r="G145" s="111" t="s">
        <v>10</v>
      </c>
      <c r="H145" s="111" t="s">
        <v>11</v>
      </c>
      <c r="I145" s="111"/>
    </row>
    <row r="146" spans="1:9" ht="15.75">
      <c r="A146" s="6" t="s">
        <v>19</v>
      </c>
      <c r="B146" s="111">
        <v>4</v>
      </c>
      <c r="C146" s="111" t="s">
        <v>11</v>
      </c>
      <c r="D146" s="111" t="s">
        <v>10</v>
      </c>
      <c r="E146" s="111" t="s">
        <v>11</v>
      </c>
      <c r="F146" s="111" t="s">
        <v>11</v>
      </c>
      <c r="G146" s="111" t="s">
        <v>10</v>
      </c>
      <c r="H146" s="111" t="s">
        <v>10</v>
      </c>
      <c r="I146" s="111"/>
    </row>
    <row r="147" spans="1:9" ht="15.75">
      <c r="A147" s="6" t="s">
        <v>21</v>
      </c>
      <c r="B147" s="111">
        <v>3</v>
      </c>
      <c r="C147" s="111" t="s">
        <v>11</v>
      </c>
      <c r="D147" s="111" t="s">
        <v>10</v>
      </c>
      <c r="E147" s="111" t="s">
        <v>11</v>
      </c>
      <c r="F147" s="111" t="s">
        <v>11</v>
      </c>
      <c r="G147" s="111" t="s">
        <v>10</v>
      </c>
      <c r="H147" s="111" t="s">
        <v>11</v>
      </c>
      <c r="I147" s="111"/>
    </row>
    <row r="148" spans="1:9" ht="15.75">
      <c r="A148" s="6" t="s">
        <v>22</v>
      </c>
      <c r="B148" s="111">
        <v>3</v>
      </c>
      <c r="C148" s="111" t="s">
        <v>11</v>
      </c>
      <c r="D148" s="111" t="s">
        <v>11</v>
      </c>
      <c r="E148" s="111" t="s">
        <v>11</v>
      </c>
      <c r="F148" s="111" t="s">
        <v>11</v>
      </c>
      <c r="G148" s="111" t="s">
        <v>10</v>
      </c>
      <c r="H148" s="111" t="s">
        <v>11</v>
      </c>
      <c r="I148" s="111"/>
    </row>
    <row r="149" spans="1:9" ht="15.75">
      <c r="A149" s="6" t="s">
        <v>26</v>
      </c>
      <c r="B149" s="111">
        <v>2</v>
      </c>
      <c r="C149" s="111" t="s">
        <v>11</v>
      </c>
      <c r="D149" s="111" t="s">
        <v>11</v>
      </c>
      <c r="E149" s="111" t="s">
        <v>11</v>
      </c>
      <c r="F149" s="111" t="s">
        <v>11</v>
      </c>
      <c r="G149" s="111" t="s">
        <v>10</v>
      </c>
      <c r="H149" s="111" t="s">
        <v>11</v>
      </c>
      <c r="I149" s="111"/>
    </row>
    <row r="150" spans="1:9" ht="15.75">
      <c r="A150" s="6" t="s">
        <v>23</v>
      </c>
      <c r="B150" s="111">
        <v>3</v>
      </c>
      <c r="C150" s="111" t="s">
        <v>11</v>
      </c>
      <c r="D150" s="111" t="s">
        <v>10</v>
      </c>
      <c r="E150" s="111" t="s">
        <v>11</v>
      </c>
      <c r="F150" s="111" t="s">
        <v>11</v>
      </c>
      <c r="G150" s="111" t="s">
        <v>10</v>
      </c>
      <c r="H150" s="111" t="s">
        <v>10</v>
      </c>
      <c r="I150" s="111"/>
    </row>
    <row r="151" spans="1:9" ht="15.75">
      <c r="A151" s="8" t="s">
        <v>20</v>
      </c>
      <c r="B151" s="111">
        <v>4</v>
      </c>
      <c r="C151" s="111" t="s">
        <v>11</v>
      </c>
      <c r="D151" s="111" t="s">
        <v>10</v>
      </c>
      <c r="E151" s="111" t="s">
        <v>11</v>
      </c>
      <c r="F151" s="111" t="s">
        <v>11</v>
      </c>
      <c r="G151" s="111" t="s">
        <v>10</v>
      </c>
      <c r="H151" s="111" t="s">
        <v>10</v>
      </c>
      <c r="I151" s="111"/>
    </row>
    <row r="152" spans="1:9" ht="15.75">
      <c r="A152" s="6" t="s">
        <v>24</v>
      </c>
      <c r="B152" s="111">
        <v>3</v>
      </c>
      <c r="C152" s="111" t="s">
        <v>11</v>
      </c>
      <c r="D152" s="111" t="s">
        <v>10</v>
      </c>
      <c r="E152" s="111" t="s">
        <v>11</v>
      </c>
      <c r="F152" s="111" t="s">
        <v>11</v>
      </c>
      <c r="G152" s="111" t="s">
        <v>10</v>
      </c>
      <c r="H152" s="111" t="s">
        <v>10</v>
      </c>
      <c r="I152" s="111"/>
    </row>
    <row r="153" spans="1:9" ht="15.75">
      <c r="A153" s="6" t="s">
        <v>39</v>
      </c>
      <c r="B153" s="111">
        <v>1</v>
      </c>
      <c r="C153" s="111" t="s">
        <v>11</v>
      </c>
      <c r="D153" s="111" t="s">
        <v>11</v>
      </c>
      <c r="E153" s="111" t="s">
        <v>11</v>
      </c>
      <c r="F153" s="111" t="s">
        <v>11</v>
      </c>
      <c r="G153" s="111" t="s">
        <v>10</v>
      </c>
      <c r="H153" s="111" t="s">
        <v>11</v>
      </c>
      <c r="I153" s="111"/>
    </row>
    <row r="154" spans="1:9" ht="15.75">
      <c r="A154" s="9" t="s">
        <v>40</v>
      </c>
      <c r="B154" s="111">
        <v>1</v>
      </c>
      <c r="C154" s="111" t="s">
        <v>11</v>
      </c>
      <c r="D154" s="111" t="s">
        <v>11</v>
      </c>
      <c r="E154" s="111" t="s">
        <v>11</v>
      </c>
      <c r="F154" s="111" t="s">
        <v>11</v>
      </c>
      <c r="G154" s="111" t="s">
        <v>10</v>
      </c>
      <c r="H154" s="111" t="s">
        <v>10</v>
      </c>
      <c r="I154" s="111"/>
    </row>
    <row r="155" spans="1:9" ht="15.75">
      <c r="A155" s="10" t="s">
        <v>269</v>
      </c>
      <c r="B155" s="111">
        <v>2</v>
      </c>
      <c r="C155" s="111" t="s">
        <v>11</v>
      </c>
      <c r="D155" s="111" t="s">
        <v>11</v>
      </c>
      <c r="E155" s="111" t="s">
        <v>11</v>
      </c>
      <c r="F155" s="111" t="s">
        <v>11</v>
      </c>
      <c r="G155" s="111" t="s">
        <v>10</v>
      </c>
      <c r="H155" s="111" t="s">
        <v>11</v>
      </c>
      <c r="I155" s="111"/>
    </row>
    <row r="156" spans="1:9" ht="15.75">
      <c r="A156" s="6" t="s">
        <v>270</v>
      </c>
      <c r="B156" s="111">
        <v>2</v>
      </c>
      <c r="C156" s="111" t="s">
        <v>11</v>
      </c>
      <c r="D156" s="111" t="s">
        <v>11</v>
      </c>
      <c r="E156" s="111" t="s">
        <v>11</v>
      </c>
      <c r="F156" s="111" t="s">
        <v>11</v>
      </c>
      <c r="G156" s="111" t="s">
        <v>10</v>
      </c>
      <c r="H156" s="111" t="s">
        <v>11</v>
      </c>
      <c r="I156" s="111"/>
    </row>
    <row r="157" spans="1:9" ht="15.75">
      <c r="A157" s="6" t="s">
        <v>271</v>
      </c>
      <c r="B157" s="111">
        <v>4</v>
      </c>
      <c r="C157" s="111" t="s">
        <v>11</v>
      </c>
      <c r="D157" s="111" t="s">
        <v>11</v>
      </c>
      <c r="E157" s="111" t="s">
        <v>11</v>
      </c>
      <c r="F157" s="111" t="s">
        <v>11</v>
      </c>
      <c r="G157" s="111" t="s">
        <v>10</v>
      </c>
      <c r="H157" s="111" t="s">
        <v>11</v>
      </c>
      <c r="I157" s="111"/>
    </row>
    <row r="158" spans="1:9" ht="15.75">
      <c r="A158" s="6" t="s">
        <v>272</v>
      </c>
      <c r="B158" s="111">
        <v>3</v>
      </c>
      <c r="C158" s="111" t="s">
        <v>11</v>
      </c>
      <c r="D158" s="111" t="s">
        <v>11</v>
      </c>
      <c r="E158" s="111" t="s">
        <v>11</v>
      </c>
      <c r="F158" s="111" t="s">
        <v>11</v>
      </c>
      <c r="G158" s="111" t="s">
        <v>10</v>
      </c>
      <c r="H158" s="111" t="s">
        <v>11</v>
      </c>
      <c r="I158" s="111"/>
    </row>
    <row r="159" spans="1:9" ht="15.75">
      <c r="A159" s="6" t="s">
        <v>273</v>
      </c>
      <c r="B159" s="111">
        <v>3</v>
      </c>
      <c r="C159" s="111" t="s">
        <v>11</v>
      </c>
      <c r="D159" s="111" t="s">
        <v>10</v>
      </c>
      <c r="E159" s="111" t="s">
        <v>11</v>
      </c>
      <c r="F159" s="111" t="s">
        <v>11</v>
      </c>
      <c r="G159" s="111" t="s">
        <v>10</v>
      </c>
      <c r="H159" s="111" t="s">
        <v>10</v>
      </c>
      <c r="I159" s="111"/>
    </row>
    <row r="160" spans="1:9" ht="15.75">
      <c r="A160" s="11" t="s">
        <v>15</v>
      </c>
      <c r="B160" s="111">
        <v>4</v>
      </c>
      <c r="C160" s="111" t="s">
        <v>11</v>
      </c>
      <c r="D160" s="111" t="s">
        <v>10</v>
      </c>
      <c r="E160" s="111" t="s">
        <v>11</v>
      </c>
      <c r="F160" s="111" t="s">
        <v>11</v>
      </c>
      <c r="G160" s="111" t="s">
        <v>10</v>
      </c>
      <c r="H160" s="111" t="s">
        <v>10</v>
      </c>
      <c r="I160" s="111"/>
    </row>
    <row r="161" spans="1:9" ht="15.75">
      <c r="A161" s="12" t="s">
        <v>274</v>
      </c>
      <c r="B161" s="111">
        <v>3</v>
      </c>
      <c r="C161" s="111" t="s">
        <v>11</v>
      </c>
      <c r="D161" s="111" t="s">
        <v>10</v>
      </c>
      <c r="E161" s="111" t="s">
        <v>11</v>
      </c>
      <c r="F161" s="111" t="s">
        <v>11</v>
      </c>
      <c r="G161" s="111" t="s">
        <v>10</v>
      </c>
      <c r="H161" s="111" t="s">
        <v>10</v>
      </c>
      <c r="I161" s="111"/>
    </row>
    <row r="162" spans="1:9" ht="15.75">
      <c r="A162" s="10" t="s">
        <v>41</v>
      </c>
      <c r="B162" s="111">
        <v>1</v>
      </c>
      <c r="C162" s="111" t="s">
        <v>11</v>
      </c>
      <c r="D162" s="111" t="s">
        <v>11</v>
      </c>
      <c r="E162" s="111" t="s">
        <v>11</v>
      </c>
      <c r="F162" s="111" t="s">
        <v>11</v>
      </c>
      <c r="G162" s="111" t="s">
        <v>10</v>
      </c>
      <c r="H162" s="111" t="s">
        <v>10</v>
      </c>
      <c r="I162" s="111"/>
    </row>
    <row r="163" spans="1:9" ht="15.75">
      <c r="A163" s="12" t="s">
        <v>29</v>
      </c>
      <c r="B163" s="111">
        <v>3</v>
      </c>
      <c r="C163" s="111" t="s">
        <v>11</v>
      </c>
      <c r="D163" s="111" t="s">
        <v>11</v>
      </c>
      <c r="E163" s="111" t="s">
        <v>11</v>
      </c>
      <c r="F163" s="111" t="s">
        <v>11</v>
      </c>
      <c r="G163" s="111" t="s">
        <v>10</v>
      </c>
      <c r="H163" s="111" t="s">
        <v>11</v>
      </c>
      <c r="I163" s="111"/>
    </row>
    <row r="164" spans="1:9" ht="15.75">
      <c r="A164" s="7" t="s">
        <v>30</v>
      </c>
      <c r="B164" s="111">
        <v>3</v>
      </c>
      <c r="C164" s="111" t="s">
        <v>11</v>
      </c>
      <c r="D164" s="111" t="s">
        <v>10</v>
      </c>
      <c r="E164" s="111" t="s">
        <v>11</v>
      </c>
      <c r="F164" s="111" t="s">
        <v>11</v>
      </c>
      <c r="G164" s="111" t="s">
        <v>10</v>
      </c>
      <c r="H164" s="111" t="s">
        <v>11</v>
      </c>
      <c r="I164" s="111"/>
    </row>
    <row r="165" spans="1:9" ht="15.75">
      <c r="A165" s="11" t="s">
        <v>275</v>
      </c>
      <c r="B165" s="111">
        <v>5</v>
      </c>
      <c r="C165" s="111" t="s">
        <v>11</v>
      </c>
      <c r="D165" s="111" t="s">
        <v>10</v>
      </c>
      <c r="E165" s="111" t="s">
        <v>11</v>
      </c>
      <c r="F165" s="111" t="s">
        <v>11</v>
      </c>
      <c r="G165" s="111" t="s">
        <v>10</v>
      </c>
      <c r="H165" s="111" t="s">
        <v>11</v>
      </c>
      <c r="I165" s="111"/>
    </row>
    <row r="166" spans="1:9" ht="15.75">
      <c r="A166" s="12" t="s">
        <v>276</v>
      </c>
      <c r="B166" s="111">
        <v>3</v>
      </c>
      <c r="C166" s="111" t="s">
        <v>11</v>
      </c>
      <c r="D166" s="111" t="s">
        <v>11</v>
      </c>
      <c r="E166" s="111" t="s">
        <v>11</v>
      </c>
      <c r="F166" s="111" t="s">
        <v>11</v>
      </c>
      <c r="G166" s="111" t="s">
        <v>10</v>
      </c>
      <c r="H166" s="111" t="s">
        <v>10</v>
      </c>
      <c r="I166" s="111"/>
    </row>
    <row r="167" spans="1:9" ht="15.75">
      <c r="A167" s="9" t="s">
        <v>277</v>
      </c>
      <c r="B167" s="111">
        <v>1</v>
      </c>
      <c r="C167" s="111" t="s">
        <v>11</v>
      </c>
      <c r="D167" s="111" t="s">
        <v>11</v>
      </c>
      <c r="E167" s="111" t="s">
        <v>11</v>
      </c>
      <c r="F167" s="111" t="s">
        <v>11</v>
      </c>
      <c r="G167" s="111" t="s">
        <v>10</v>
      </c>
      <c r="H167" s="111" t="s">
        <v>10</v>
      </c>
      <c r="I167" s="111"/>
    </row>
    <row r="168" spans="1:9" ht="15.75">
      <c r="A168" s="9" t="s">
        <v>278</v>
      </c>
      <c r="B168" s="111">
        <v>5</v>
      </c>
      <c r="C168" s="111" t="s">
        <v>11</v>
      </c>
      <c r="D168" s="111" t="s">
        <v>10</v>
      </c>
      <c r="E168" s="111" t="s">
        <v>11</v>
      </c>
      <c r="F168" s="111" t="s">
        <v>11</v>
      </c>
      <c r="G168" s="111" t="s">
        <v>10</v>
      </c>
      <c r="H168" s="111" t="s">
        <v>10</v>
      </c>
      <c r="I168" s="111"/>
    </row>
    <row r="169" spans="1:9" ht="15.75">
      <c r="A169" s="9" t="s">
        <v>279</v>
      </c>
      <c r="B169" s="111">
        <v>5</v>
      </c>
      <c r="C169" s="111" t="s">
        <v>11</v>
      </c>
      <c r="D169" s="111" t="s">
        <v>10</v>
      </c>
      <c r="E169" s="111" t="s">
        <v>11</v>
      </c>
      <c r="F169" s="111" t="s">
        <v>11</v>
      </c>
      <c r="G169" s="111" t="s">
        <v>10</v>
      </c>
      <c r="H169" s="111" t="s">
        <v>10</v>
      </c>
      <c r="I169" s="111"/>
    </row>
    <row r="170" spans="1:9" ht="15.75">
      <c r="A170" s="6" t="s">
        <v>17</v>
      </c>
      <c r="B170" s="111">
        <v>4</v>
      </c>
      <c r="C170" s="111" t="s">
        <v>11</v>
      </c>
      <c r="D170" s="111" t="s">
        <v>10</v>
      </c>
      <c r="E170" s="111" t="s">
        <v>11</v>
      </c>
      <c r="F170" s="111" t="s">
        <v>11</v>
      </c>
      <c r="G170" s="111" t="s">
        <v>10</v>
      </c>
      <c r="H170" s="111" t="s">
        <v>10</v>
      </c>
      <c r="I170" s="111"/>
    </row>
    <row r="171" spans="1:9" ht="15.75">
      <c r="A171" s="6" t="s">
        <v>280</v>
      </c>
      <c r="B171" s="111">
        <v>3</v>
      </c>
      <c r="C171" s="111" t="s">
        <v>11</v>
      </c>
      <c r="D171" s="111" t="s">
        <v>10</v>
      </c>
      <c r="E171" s="111" t="s">
        <v>11</v>
      </c>
      <c r="F171" s="111" t="s">
        <v>11</v>
      </c>
      <c r="G171" s="111" t="s">
        <v>10</v>
      </c>
      <c r="H171" s="111" t="s">
        <v>10</v>
      </c>
      <c r="I171" s="111"/>
    </row>
    <row r="172" spans="1:9" ht="15.75">
      <c r="A172" s="11" t="s">
        <v>281</v>
      </c>
      <c r="B172" s="111">
        <v>3</v>
      </c>
      <c r="C172" s="111" t="s">
        <v>11</v>
      </c>
      <c r="D172" s="111" t="s">
        <v>10</v>
      </c>
      <c r="E172" s="111" t="s">
        <v>11</v>
      </c>
      <c r="F172" s="111" t="s">
        <v>11</v>
      </c>
      <c r="G172" s="111" t="s">
        <v>10</v>
      </c>
      <c r="H172" s="111" t="s">
        <v>10</v>
      </c>
      <c r="I172" s="111"/>
    </row>
    <row r="173" spans="1:9" ht="15.75">
      <c r="A173" s="10" t="s">
        <v>42</v>
      </c>
      <c r="B173" s="111">
        <v>1</v>
      </c>
      <c r="C173" s="111" t="s">
        <v>11</v>
      </c>
      <c r="D173" s="111" t="s">
        <v>11</v>
      </c>
      <c r="E173" s="111" t="s">
        <v>11</v>
      </c>
      <c r="F173" s="111" t="s">
        <v>11</v>
      </c>
      <c r="G173" s="111" t="s">
        <v>10</v>
      </c>
      <c r="H173" s="111" t="s">
        <v>11</v>
      </c>
      <c r="I173" s="111"/>
    </row>
    <row r="174" spans="1:9" ht="15.75">
      <c r="A174" s="10" t="s">
        <v>43</v>
      </c>
      <c r="B174" s="111">
        <v>1</v>
      </c>
      <c r="C174" s="111" t="s">
        <v>11</v>
      </c>
      <c r="D174" s="111" t="s">
        <v>11</v>
      </c>
      <c r="E174" s="111" t="s">
        <v>11</v>
      </c>
      <c r="F174" s="111" t="s">
        <v>11</v>
      </c>
      <c r="G174" s="111" t="s">
        <v>10</v>
      </c>
      <c r="H174" s="111" t="s">
        <v>11</v>
      </c>
      <c r="I174" s="111"/>
    </row>
    <row r="175" spans="1:9" ht="15.75">
      <c r="A175" s="105" t="s">
        <v>282</v>
      </c>
      <c r="B175" s="111">
        <v>1</v>
      </c>
      <c r="C175" s="111" t="s">
        <v>11</v>
      </c>
      <c r="D175" s="111" t="s">
        <v>11</v>
      </c>
      <c r="E175" s="111" t="s">
        <v>11</v>
      </c>
      <c r="F175" s="111" t="s">
        <v>11</v>
      </c>
      <c r="G175" s="111" t="s">
        <v>10</v>
      </c>
      <c r="H175" s="111" t="s">
        <v>10</v>
      </c>
      <c r="I175" s="111"/>
    </row>
    <row r="176" spans="1:9" ht="15.75">
      <c r="A176" s="105" t="s">
        <v>283</v>
      </c>
      <c r="B176" s="111">
        <v>1</v>
      </c>
      <c r="C176" s="111" t="s">
        <v>11</v>
      </c>
      <c r="D176" s="111" t="s">
        <v>11</v>
      </c>
      <c r="E176" s="111" t="s">
        <v>11</v>
      </c>
      <c r="F176" s="111" t="s">
        <v>11</v>
      </c>
      <c r="G176" s="111" t="s">
        <v>10</v>
      </c>
      <c r="H176" s="111" t="s">
        <v>11</v>
      </c>
      <c r="I176" s="111"/>
    </row>
    <row r="177" spans="1:9" ht="15.75">
      <c r="A177" s="10" t="s">
        <v>284</v>
      </c>
      <c r="B177" s="111">
        <v>2</v>
      </c>
      <c r="C177" s="111" t="s">
        <v>11</v>
      </c>
      <c r="D177" s="111" t="s">
        <v>11</v>
      </c>
      <c r="E177" s="111" t="s">
        <v>11</v>
      </c>
      <c r="F177" s="111" t="s">
        <v>11</v>
      </c>
      <c r="G177" s="111" t="s">
        <v>10</v>
      </c>
      <c r="H177" s="111" t="s">
        <v>11</v>
      </c>
      <c r="I177" s="111"/>
    </row>
    <row r="178" spans="1:9" ht="15.75">
      <c r="A178" s="6" t="s">
        <v>14</v>
      </c>
      <c r="B178" s="111">
        <v>3</v>
      </c>
      <c r="C178" s="111" t="s">
        <v>11</v>
      </c>
      <c r="D178" s="111" t="s">
        <v>10</v>
      </c>
      <c r="E178" s="111" t="s">
        <v>11</v>
      </c>
      <c r="F178" s="111" t="s">
        <v>11</v>
      </c>
      <c r="G178" s="111" t="s">
        <v>10</v>
      </c>
      <c r="H178" s="111" t="s">
        <v>10</v>
      </c>
      <c r="I178" s="111"/>
    </row>
    <row r="179" spans="1:9" ht="15.75">
      <c r="A179" s="6" t="s">
        <v>285</v>
      </c>
      <c r="B179" s="111">
        <v>3</v>
      </c>
      <c r="C179" s="111" t="s">
        <v>11</v>
      </c>
      <c r="D179" s="111" t="s">
        <v>10</v>
      </c>
      <c r="E179" s="111" t="s">
        <v>11</v>
      </c>
      <c r="F179" s="111" t="s">
        <v>11</v>
      </c>
      <c r="G179" s="111" t="s">
        <v>10</v>
      </c>
      <c r="H179" s="111" t="s">
        <v>10</v>
      </c>
      <c r="I179" s="111"/>
    </row>
    <row r="180" spans="1:9" ht="15.75">
      <c r="A180" s="6" t="s">
        <v>306</v>
      </c>
      <c r="B180" s="111">
        <v>7</v>
      </c>
      <c r="C180" s="111" t="s">
        <v>11</v>
      </c>
      <c r="D180" s="111" t="s">
        <v>10</v>
      </c>
      <c r="E180" s="111" t="s">
        <v>11</v>
      </c>
      <c r="F180" s="111" t="s">
        <v>11</v>
      </c>
      <c r="G180" s="111" t="s">
        <v>10</v>
      </c>
      <c r="H180" s="111" t="s">
        <v>10</v>
      </c>
      <c r="I180" s="111"/>
    </row>
    <row r="181" spans="1:9" ht="15.75">
      <c r="A181" s="6" t="s">
        <v>307</v>
      </c>
      <c r="B181" s="111">
        <v>7</v>
      </c>
      <c r="C181" s="111" t="s">
        <v>11</v>
      </c>
      <c r="D181" s="111" t="s">
        <v>10</v>
      </c>
      <c r="E181" s="111" t="s">
        <v>11</v>
      </c>
      <c r="F181" s="111" t="s">
        <v>11</v>
      </c>
      <c r="G181" s="111" t="s">
        <v>10</v>
      </c>
      <c r="H181" s="111" t="s">
        <v>10</v>
      </c>
      <c r="I181" s="111"/>
    </row>
    <row r="182" spans="1:9" ht="15.75">
      <c r="A182" s="12" t="s">
        <v>286</v>
      </c>
      <c r="B182" s="111">
        <v>4</v>
      </c>
      <c r="C182" s="111" t="s">
        <v>11</v>
      </c>
      <c r="D182" s="111" t="s">
        <v>10</v>
      </c>
      <c r="E182" s="111" t="s">
        <v>11</v>
      </c>
      <c r="F182" s="111" t="s">
        <v>11</v>
      </c>
      <c r="G182" s="111" t="s">
        <v>10</v>
      </c>
      <c r="H182" s="111" t="s">
        <v>10</v>
      </c>
      <c r="I182" s="111"/>
    </row>
    <row r="183" spans="1:9" ht="15.75">
      <c r="A183" s="6" t="s">
        <v>25</v>
      </c>
      <c r="B183" s="111">
        <v>5</v>
      </c>
      <c r="C183" s="111" t="s">
        <v>11</v>
      </c>
      <c r="D183" s="111" t="s">
        <v>10</v>
      </c>
      <c r="E183" s="111" t="s">
        <v>11</v>
      </c>
      <c r="F183" s="111" t="s">
        <v>11</v>
      </c>
      <c r="G183" s="111" t="s">
        <v>10</v>
      </c>
      <c r="H183" s="111" t="s">
        <v>10</v>
      </c>
      <c r="I183" s="111"/>
    </row>
    <row r="184" spans="1:9" ht="15.75">
      <c r="A184" s="11" t="s">
        <v>287</v>
      </c>
      <c r="B184" s="111">
        <v>3</v>
      </c>
      <c r="C184" s="111" t="s">
        <v>11</v>
      </c>
      <c r="D184" s="111" t="s">
        <v>10</v>
      </c>
      <c r="E184" s="111" t="s">
        <v>11</v>
      </c>
      <c r="F184" s="111" t="s">
        <v>11</v>
      </c>
      <c r="G184" s="111" t="s">
        <v>10</v>
      </c>
      <c r="H184" s="111" t="s">
        <v>11</v>
      </c>
      <c r="I184" s="111"/>
    </row>
    <row r="185" spans="1:9" ht="15.75">
      <c r="A185" s="10" t="s">
        <v>288</v>
      </c>
      <c r="B185" s="111">
        <v>4</v>
      </c>
      <c r="C185" s="111" t="s">
        <v>11</v>
      </c>
      <c r="D185" s="111" t="s">
        <v>10</v>
      </c>
      <c r="E185" s="111" t="s">
        <v>11</v>
      </c>
      <c r="F185" s="111" t="s">
        <v>11</v>
      </c>
      <c r="G185" s="111" t="s">
        <v>10</v>
      </c>
      <c r="H185" s="111" t="s">
        <v>10</v>
      </c>
      <c r="I185" s="111"/>
    </row>
    <row r="186" spans="1:9" ht="15.75">
      <c r="A186" s="10" t="s">
        <v>289</v>
      </c>
      <c r="B186" s="111">
        <v>4</v>
      </c>
      <c r="C186" s="111" t="s">
        <v>11</v>
      </c>
      <c r="D186" s="111" t="s">
        <v>10</v>
      </c>
      <c r="E186" s="111" t="s">
        <v>11</v>
      </c>
      <c r="F186" s="111" t="s">
        <v>11</v>
      </c>
      <c r="G186" s="111" t="s">
        <v>10</v>
      </c>
      <c r="H186" s="111" t="s">
        <v>10</v>
      </c>
      <c r="I186" s="111"/>
    </row>
    <row r="187" spans="1:9" ht="15.75">
      <c r="A187" s="8" t="s">
        <v>290</v>
      </c>
      <c r="B187" s="111">
        <v>4</v>
      </c>
      <c r="C187" s="111" t="s">
        <v>11</v>
      </c>
      <c r="D187" s="111" t="s">
        <v>10</v>
      </c>
      <c r="E187" s="111" t="s">
        <v>11</v>
      </c>
      <c r="F187" s="111" t="s">
        <v>11</v>
      </c>
      <c r="G187" s="111" t="s">
        <v>10</v>
      </c>
      <c r="H187" s="111" t="s">
        <v>10</v>
      </c>
      <c r="I187" s="111"/>
    </row>
    <row r="188" spans="1:9" ht="15.75">
      <c r="A188" s="7" t="s">
        <v>291</v>
      </c>
      <c r="B188" s="111">
        <v>1</v>
      </c>
      <c r="C188" s="111" t="s">
        <v>11</v>
      </c>
      <c r="D188" s="111" t="s">
        <v>10</v>
      </c>
      <c r="E188" s="111" t="s">
        <v>11</v>
      </c>
      <c r="F188" s="111" t="s">
        <v>11</v>
      </c>
      <c r="G188" s="111" t="s">
        <v>10</v>
      </c>
      <c r="H188" s="111" t="s">
        <v>10</v>
      </c>
      <c r="I188" s="111"/>
    </row>
    <row r="189" spans="1:9" ht="15.75">
      <c r="A189" s="11" t="s">
        <v>292</v>
      </c>
      <c r="B189" s="111">
        <v>4</v>
      </c>
      <c r="C189" s="111" t="s">
        <v>11</v>
      </c>
      <c r="D189" s="111" t="s">
        <v>10</v>
      </c>
      <c r="E189" s="111" t="s">
        <v>11</v>
      </c>
      <c r="F189" s="111" t="s">
        <v>11</v>
      </c>
      <c r="G189" s="111" t="s">
        <v>10</v>
      </c>
      <c r="H189" s="111" t="s">
        <v>10</v>
      </c>
      <c r="I189" s="111"/>
    </row>
    <row r="190" spans="1:9" ht="15.75">
      <c r="A190" s="6" t="s">
        <v>293</v>
      </c>
      <c r="B190" s="111">
        <v>4</v>
      </c>
      <c r="C190" s="111" t="s">
        <v>11</v>
      </c>
      <c r="D190" s="111" t="s">
        <v>10</v>
      </c>
      <c r="E190" s="111" t="s">
        <v>11</v>
      </c>
      <c r="F190" s="111" t="s">
        <v>11</v>
      </c>
      <c r="G190" s="111" t="s">
        <v>10</v>
      </c>
      <c r="H190" s="111" t="s">
        <v>10</v>
      </c>
      <c r="I190" s="111"/>
    </row>
    <row r="191" spans="1:9" ht="15.75">
      <c r="A191" s="6" t="s">
        <v>294</v>
      </c>
      <c r="B191" s="111">
        <v>4</v>
      </c>
      <c r="C191" s="111" t="s">
        <v>11</v>
      </c>
      <c r="D191" s="111" t="s">
        <v>10</v>
      </c>
      <c r="E191" s="111" t="s">
        <v>11</v>
      </c>
      <c r="F191" s="111" t="s">
        <v>11</v>
      </c>
      <c r="G191" s="111" t="s">
        <v>10</v>
      </c>
      <c r="H191" s="111" t="s">
        <v>10</v>
      </c>
      <c r="I191" s="111"/>
    </row>
    <row r="192" spans="1:9" ht="15.75">
      <c r="A192" s="16" t="s">
        <v>295</v>
      </c>
      <c r="B192" s="111">
        <v>3</v>
      </c>
      <c r="C192" s="111" t="s">
        <v>11</v>
      </c>
      <c r="D192" s="111" t="s">
        <v>10</v>
      </c>
      <c r="E192" s="111" t="s">
        <v>11</v>
      </c>
      <c r="F192" s="111" t="s">
        <v>11</v>
      </c>
      <c r="G192" s="111" t="s">
        <v>10</v>
      </c>
      <c r="H192" s="111" t="s">
        <v>11</v>
      </c>
      <c r="I192" s="111"/>
    </row>
    <row r="193" spans="1:9" ht="15.75">
      <c r="A193" s="6" t="s">
        <v>31</v>
      </c>
      <c r="B193" s="111">
        <v>1</v>
      </c>
      <c r="C193" s="111" t="s">
        <v>11</v>
      </c>
      <c r="D193" s="111" t="s">
        <v>11</v>
      </c>
      <c r="E193" s="111" t="s">
        <v>11</v>
      </c>
      <c r="F193" s="111" t="s">
        <v>11</v>
      </c>
      <c r="G193" s="111" t="s">
        <v>10</v>
      </c>
      <c r="H193" s="111" t="s">
        <v>11</v>
      </c>
      <c r="I193" s="111"/>
    </row>
    <row r="194" spans="1:9" ht="15.75">
      <c r="A194" s="107" t="s">
        <v>296</v>
      </c>
      <c r="B194" s="111">
        <v>4</v>
      </c>
      <c r="C194" s="111" t="s">
        <v>11</v>
      </c>
      <c r="D194" s="111" t="s">
        <v>10</v>
      </c>
      <c r="E194" s="111" t="s">
        <v>11</v>
      </c>
      <c r="F194" s="111" t="s">
        <v>11</v>
      </c>
      <c r="G194" s="111" t="s">
        <v>10</v>
      </c>
      <c r="H194" s="111" t="s">
        <v>10</v>
      </c>
      <c r="I194" s="111"/>
    </row>
    <row r="195" spans="1:9" ht="15.75">
      <c r="A195" s="6" t="s">
        <v>297</v>
      </c>
      <c r="B195" s="111">
        <v>1</v>
      </c>
      <c r="C195" s="111" t="s">
        <v>11</v>
      </c>
      <c r="D195" s="111" t="s">
        <v>11</v>
      </c>
      <c r="E195" s="111" t="s">
        <v>11</v>
      </c>
      <c r="F195" s="111" t="s">
        <v>11</v>
      </c>
      <c r="G195" s="111" t="s">
        <v>10</v>
      </c>
      <c r="H195" s="111" t="s">
        <v>10</v>
      </c>
      <c r="I195" s="111"/>
    </row>
    <row r="196" spans="1:9" ht="15.75">
      <c r="A196" s="11" t="s">
        <v>18</v>
      </c>
      <c r="B196" s="111">
        <v>4</v>
      </c>
      <c r="C196" s="111" t="s">
        <v>11</v>
      </c>
      <c r="D196" s="111" t="s">
        <v>10</v>
      </c>
      <c r="E196" s="111" t="s">
        <v>11</v>
      </c>
      <c r="F196" s="111" t="s">
        <v>11</v>
      </c>
      <c r="G196" s="111" t="s">
        <v>10</v>
      </c>
      <c r="H196" s="111" t="s">
        <v>10</v>
      </c>
      <c r="I196" s="111"/>
    </row>
    <row r="197" spans="1:9" ht="15.75">
      <c r="A197" s="6" t="s">
        <v>298</v>
      </c>
      <c r="B197" s="111">
        <v>5</v>
      </c>
      <c r="C197" s="111" t="s">
        <v>11</v>
      </c>
      <c r="D197" s="111" t="s">
        <v>10</v>
      </c>
      <c r="E197" s="111" t="s">
        <v>11</v>
      </c>
      <c r="F197" s="111" t="s">
        <v>11</v>
      </c>
      <c r="G197" s="111" t="s">
        <v>10</v>
      </c>
      <c r="H197" s="111" t="s">
        <v>11</v>
      </c>
      <c r="I197" s="111"/>
    </row>
    <row r="198" spans="1:9" ht="15.75">
      <c r="A198" s="6" t="s">
        <v>299</v>
      </c>
      <c r="B198" s="111">
        <v>5</v>
      </c>
      <c r="C198" s="111" t="s">
        <v>11</v>
      </c>
      <c r="D198" s="111" t="s">
        <v>10</v>
      </c>
      <c r="E198" s="111" t="s">
        <v>11</v>
      </c>
      <c r="F198" s="111" t="s">
        <v>11</v>
      </c>
      <c r="G198" s="111" t="s">
        <v>10</v>
      </c>
      <c r="H198" s="111" t="s">
        <v>11</v>
      </c>
      <c r="I198" s="111"/>
    </row>
    <row r="199" spans="1:9" ht="15.75">
      <c r="A199" s="6" t="s">
        <v>300</v>
      </c>
      <c r="B199" s="111">
        <v>5</v>
      </c>
      <c r="C199" s="111" t="s">
        <v>11</v>
      </c>
      <c r="D199" s="111" t="s">
        <v>10</v>
      </c>
      <c r="E199" s="111" t="s">
        <v>11</v>
      </c>
      <c r="F199" s="111" t="s">
        <v>11</v>
      </c>
      <c r="G199" s="111" t="s">
        <v>10</v>
      </c>
      <c r="H199" s="111" t="s">
        <v>10</v>
      </c>
      <c r="I199" s="111"/>
    </row>
    <row r="200" spans="1:9" ht="15.75">
      <c r="A200" s="6" t="s">
        <v>13</v>
      </c>
      <c r="B200" s="111">
        <v>5</v>
      </c>
      <c r="C200" s="111" t="s">
        <v>11</v>
      </c>
      <c r="D200" s="111" t="s">
        <v>10</v>
      </c>
      <c r="E200" s="111" t="s">
        <v>11</v>
      </c>
      <c r="F200" s="111" t="s">
        <v>11</v>
      </c>
      <c r="G200" s="111" t="s">
        <v>10</v>
      </c>
      <c r="H200" s="111" t="s">
        <v>11</v>
      </c>
      <c r="I200" s="111"/>
    </row>
    <row r="201" spans="1:9" ht="45">
      <c r="A201" s="6" t="s">
        <v>309</v>
      </c>
      <c r="B201" s="124">
        <v>8</v>
      </c>
      <c r="C201" s="124" t="s">
        <v>11</v>
      </c>
      <c r="D201" s="124" t="s">
        <v>10</v>
      </c>
      <c r="E201" s="124" t="s">
        <v>10</v>
      </c>
      <c r="F201" s="124" t="s">
        <v>11</v>
      </c>
      <c r="G201" s="124" t="s">
        <v>10</v>
      </c>
      <c r="H201" s="124" t="s">
        <v>10</v>
      </c>
      <c r="I201" s="127" t="s">
        <v>310</v>
      </c>
    </row>
    <row r="202" spans="1:9" ht="45">
      <c r="A202" s="6" t="s">
        <v>311</v>
      </c>
      <c r="B202" s="124">
        <v>8</v>
      </c>
      <c r="C202" s="124" t="s">
        <v>11</v>
      </c>
      <c r="D202" s="124" t="s">
        <v>10</v>
      </c>
      <c r="E202" s="124" t="s">
        <v>10</v>
      </c>
      <c r="F202" s="124" t="s">
        <v>11</v>
      </c>
      <c r="G202" s="124" t="s">
        <v>10</v>
      </c>
      <c r="H202" s="124" t="s">
        <v>10</v>
      </c>
      <c r="I202" s="127" t="s">
        <v>310</v>
      </c>
    </row>
    <row r="203" spans="1:9" ht="45">
      <c r="A203" s="6" t="s">
        <v>312</v>
      </c>
      <c r="B203" s="124">
        <v>8</v>
      </c>
      <c r="C203" s="124" t="s">
        <v>11</v>
      </c>
      <c r="D203" s="124" t="s">
        <v>10</v>
      </c>
      <c r="E203" s="124" t="s">
        <v>10</v>
      </c>
      <c r="F203" s="124" t="s">
        <v>11</v>
      </c>
      <c r="G203" s="124" t="s">
        <v>10</v>
      </c>
      <c r="H203" s="124" t="s">
        <v>10</v>
      </c>
      <c r="I203" s="127" t="s">
        <v>310</v>
      </c>
    </row>
    <row r="204" spans="1:9" ht="45">
      <c r="A204" s="6" t="s">
        <v>313</v>
      </c>
      <c r="B204" s="124">
        <v>8</v>
      </c>
      <c r="C204" s="124" t="s">
        <v>11</v>
      </c>
      <c r="D204" s="124" t="s">
        <v>10</v>
      </c>
      <c r="E204" s="124" t="s">
        <v>10</v>
      </c>
      <c r="F204" s="124" t="s">
        <v>11</v>
      </c>
      <c r="G204" s="124" t="s">
        <v>10</v>
      </c>
      <c r="H204" s="124" t="s">
        <v>10</v>
      </c>
      <c r="I204" s="127" t="s">
        <v>310</v>
      </c>
    </row>
  </sheetData>
  <sheetProtection/>
  <autoFilter ref="A3:H163"/>
  <mergeCells count="1">
    <mergeCell ref="C2:H2"/>
  </mergeCells>
  <hyperlinks>
    <hyperlink ref="A1" location="Калькулятор!A1" display="Калькулятор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49.57421875" style="0" bestFit="1" customWidth="1"/>
    <col min="2" max="2" width="7.28125" style="0" bestFit="1" customWidth="1"/>
    <col min="5" max="5" width="17.57421875" style="0" bestFit="1" customWidth="1"/>
  </cols>
  <sheetData>
    <row r="1" ht="15">
      <c r="A1" s="95" t="s">
        <v>131</v>
      </c>
    </row>
    <row r="2" spans="1:5" ht="16.5" thickBot="1">
      <c r="A2" s="26" t="s">
        <v>52</v>
      </c>
      <c r="B2" s="27"/>
      <c r="C2" s="26"/>
      <c r="D2" s="28"/>
      <c r="E2" s="28"/>
    </row>
    <row r="3" spans="1:5" ht="16.5" thickBot="1">
      <c r="A3" s="197" t="s">
        <v>53</v>
      </c>
      <c r="B3" s="193"/>
      <c r="C3" s="193"/>
      <c r="D3" s="193"/>
      <c r="E3" s="193"/>
    </row>
    <row r="4" spans="1:5" ht="16.5" thickBot="1">
      <c r="A4" s="29" t="s">
        <v>54</v>
      </c>
      <c r="B4" s="30" t="s">
        <v>0</v>
      </c>
      <c r="C4" s="31" t="s">
        <v>55</v>
      </c>
      <c r="D4" s="30" t="s">
        <v>56</v>
      </c>
      <c r="E4" s="32" t="s">
        <v>57</v>
      </c>
    </row>
    <row r="5" spans="1:5" ht="16.5" thickBot="1">
      <c r="A5" s="210" t="s">
        <v>58</v>
      </c>
      <c r="B5" s="211"/>
      <c r="C5" s="211"/>
      <c r="D5" s="212"/>
      <c r="E5" s="33"/>
    </row>
    <row r="6" spans="1:5" ht="15.75">
      <c r="A6" s="34" t="s">
        <v>59</v>
      </c>
      <c r="B6" s="35">
        <v>3050</v>
      </c>
      <c r="C6" s="35">
        <v>600</v>
      </c>
      <c r="D6" s="35">
        <v>9</v>
      </c>
      <c r="E6" s="36" t="s">
        <v>60</v>
      </c>
    </row>
    <row r="7" spans="1:5" ht="15.75">
      <c r="A7" s="37" t="s">
        <v>61</v>
      </c>
      <c r="B7" s="38">
        <v>3050</v>
      </c>
      <c r="C7" s="39">
        <v>600</v>
      </c>
      <c r="D7" s="39">
        <v>9</v>
      </c>
      <c r="E7" s="40" t="s">
        <v>60</v>
      </c>
    </row>
    <row r="8" spans="1:5" ht="15.75">
      <c r="A8" s="41" t="s">
        <v>59</v>
      </c>
      <c r="B8" s="39">
        <v>3050</v>
      </c>
      <c r="C8" s="42">
        <v>600</v>
      </c>
      <c r="D8" s="42">
        <v>3</v>
      </c>
      <c r="E8" s="43" t="s">
        <v>60</v>
      </c>
    </row>
    <row r="9" spans="1:5" ht="15.75">
      <c r="A9" s="37" t="s">
        <v>61</v>
      </c>
      <c r="B9" s="39">
        <v>3050</v>
      </c>
      <c r="C9" s="39">
        <v>600</v>
      </c>
      <c r="D9" s="39">
        <v>3</v>
      </c>
      <c r="E9" s="44" t="s">
        <v>60</v>
      </c>
    </row>
    <row r="10" spans="1:5" ht="15.75">
      <c r="A10" s="45" t="s">
        <v>62</v>
      </c>
      <c r="B10" s="39">
        <v>4100</v>
      </c>
      <c r="C10" s="46">
        <v>600</v>
      </c>
      <c r="D10" s="38">
        <v>9</v>
      </c>
      <c r="E10" s="47" t="s">
        <v>60</v>
      </c>
    </row>
    <row r="11" spans="1:5" ht="15.75">
      <c r="A11" s="45" t="s">
        <v>62</v>
      </c>
      <c r="B11" s="39">
        <v>4100</v>
      </c>
      <c r="C11" s="46">
        <v>600</v>
      </c>
      <c r="D11" s="38">
        <v>3</v>
      </c>
      <c r="E11" s="47" t="s">
        <v>60</v>
      </c>
    </row>
    <row r="12" spans="1:5" ht="15.75">
      <c r="A12" s="45" t="s">
        <v>62</v>
      </c>
      <c r="B12" s="39">
        <v>3660</v>
      </c>
      <c r="C12" s="46">
        <v>600</v>
      </c>
      <c r="D12" s="39">
        <v>9</v>
      </c>
      <c r="E12" s="47" t="s">
        <v>60</v>
      </c>
    </row>
    <row r="13" spans="1:5" ht="15.75">
      <c r="A13" s="45" t="s">
        <v>62</v>
      </c>
      <c r="B13" s="39">
        <v>3660</v>
      </c>
      <c r="C13" s="48">
        <v>600</v>
      </c>
      <c r="D13" s="49">
        <v>3</v>
      </c>
      <c r="E13" s="50" t="s">
        <v>60</v>
      </c>
    </row>
    <row r="14" spans="1:5" ht="15.75">
      <c r="A14" s="41" t="s">
        <v>63</v>
      </c>
      <c r="B14" s="42">
        <v>3000</v>
      </c>
      <c r="C14" s="39">
        <v>600</v>
      </c>
      <c r="D14" s="39">
        <v>9</v>
      </c>
      <c r="E14" s="50" t="s">
        <v>60</v>
      </c>
    </row>
    <row r="15" spans="1:5" ht="15.75">
      <c r="A15" s="37" t="s">
        <v>64</v>
      </c>
      <c r="B15" s="39">
        <v>3000</v>
      </c>
      <c r="C15" s="39">
        <v>600</v>
      </c>
      <c r="D15" s="39">
        <v>9</v>
      </c>
      <c r="E15" s="50" t="s">
        <v>60</v>
      </c>
    </row>
    <row r="16" spans="1:5" ht="15.75">
      <c r="A16" s="41" t="s">
        <v>63</v>
      </c>
      <c r="B16" s="42">
        <v>3000</v>
      </c>
      <c r="C16" s="42">
        <v>600</v>
      </c>
      <c r="D16" s="42">
        <v>3</v>
      </c>
      <c r="E16" s="51" t="s">
        <v>60</v>
      </c>
    </row>
    <row r="17" spans="1:5" ht="16.5" thickBot="1">
      <c r="A17" s="52" t="s">
        <v>64</v>
      </c>
      <c r="B17" s="53">
        <v>3000</v>
      </c>
      <c r="C17" s="53">
        <v>600</v>
      </c>
      <c r="D17" s="53">
        <v>3</v>
      </c>
      <c r="E17" s="54" t="s">
        <v>60</v>
      </c>
    </row>
    <row r="18" spans="1:5" ht="16.5" thickBot="1">
      <c r="A18" s="211"/>
      <c r="B18" s="211"/>
      <c r="C18" s="211"/>
      <c r="D18" s="211"/>
      <c r="E18" s="211"/>
    </row>
    <row r="19" spans="1:5" ht="16.5" thickBot="1">
      <c r="A19" s="197" t="s">
        <v>65</v>
      </c>
      <c r="B19" s="193"/>
      <c r="C19" s="193"/>
      <c r="D19" s="193"/>
      <c r="E19" s="193"/>
    </row>
    <row r="20" spans="1:5" ht="16.5" thickBot="1">
      <c r="A20" s="29" t="s">
        <v>54</v>
      </c>
      <c r="B20" s="30" t="s">
        <v>0</v>
      </c>
      <c r="C20" s="31" t="s">
        <v>55</v>
      </c>
      <c r="D20" s="30" t="s">
        <v>56</v>
      </c>
      <c r="E20" s="32" t="s">
        <v>57</v>
      </c>
    </row>
    <row r="21" spans="1:5" ht="16.5" thickBot="1">
      <c r="A21" s="213" t="s">
        <v>58</v>
      </c>
      <c r="B21" s="214"/>
      <c r="C21" s="214"/>
      <c r="D21" s="215"/>
      <c r="E21" s="55"/>
    </row>
    <row r="22" spans="1:5" ht="63">
      <c r="A22" s="56" t="s">
        <v>59</v>
      </c>
      <c r="B22" s="35">
        <v>3050</v>
      </c>
      <c r="C22" s="57" t="s">
        <v>66</v>
      </c>
      <c r="D22" s="35">
        <v>9</v>
      </c>
      <c r="E22" s="35" t="s">
        <v>67</v>
      </c>
    </row>
    <row r="23" spans="1:5" ht="63">
      <c r="A23" s="45" t="s">
        <v>61</v>
      </c>
      <c r="B23" s="39">
        <v>3050</v>
      </c>
      <c r="C23" s="58" t="s">
        <v>66</v>
      </c>
      <c r="D23" s="39">
        <v>9</v>
      </c>
      <c r="E23" s="39" t="s">
        <v>67</v>
      </c>
    </row>
    <row r="24" spans="1:5" ht="47.25">
      <c r="A24" s="45" t="s">
        <v>59</v>
      </c>
      <c r="B24" s="39">
        <v>3050</v>
      </c>
      <c r="C24" s="59" t="s">
        <v>68</v>
      </c>
      <c r="D24" s="39">
        <v>3</v>
      </c>
      <c r="E24" s="39" t="s">
        <v>60</v>
      </c>
    </row>
    <row r="25" spans="1:5" ht="47.25">
      <c r="A25" s="45" t="s">
        <v>61</v>
      </c>
      <c r="B25" s="39">
        <v>3050</v>
      </c>
      <c r="C25" s="59" t="s">
        <v>68</v>
      </c>
      <c r="D25" s="60">
        <v>3</v>
      </c>
      <c r="E25" s="39" t="s">
        <v>60</v>
      </c>
    </row>
    <row r="26" spans="1:5" ht="47.25">
      <c r="A26" s="45" t="s">
        <v>63</v>
      </c>
      <c r="B26" s="39">
        <v>3000</v>
      </c>
      <c r="C26" s="59" t="s">
        <v>68</v>
      </c>
      <c r="D26" s="39">
        <v>3.9</v>
      </c>
      <c r="E26" s="39" t="s">
        <v>60</v>
      </c>
    </row>
    <row r="27" spans="1:5" ht="48" thickBot="1">
      <c r="A27" s="61" t="s">
        <v>64</v>
      </c>
      <c r="B27" s="53">
        <v>3000</v>
      </c>
      <c r="C27" s="62" t="s">
        <v>68</v>
      </c>
      <c r="D27" s="53">
        <v>3.9</v>
      </c>
      <c r="E27" s="53" t="s">
        <v>60</v>
      </c>
    </row>
    <row r="28" spans="1:5" ht="16.5" thickBot="1">
      <c r="A28" s="201"/>
      <c r="B28" s="201"/>
      <c r="C28" s="201"/>
      <c r="D28" s="201"/>
      <c r="E28" s="201"/>
    </row>
    <row r="29" spans="1:5" ht="16.5" thickBot="1">
      <c r="A29" s="197" t="s">
        <v>69</v>
      </c>
      <c r="B29" s="193"/>
      <c r="C29" s="193"/>
      <c r="D29" s="193"/>
      <c r="E29" s="193"/>
    </row>
    <row r="30" spans="1:5" ht="16.5" thickBot="1">
      <c r="A30" s="29" t="s">
        <v>2</v>
      </c>
      <c r="B30" s="30" t="s">
        <v>0</v>
      </c>
      <c r="C30" s="31" t="s">
        <v>55</v>
      </c>
      <c r="D30" s="30" t="s">
        <v>56</v>
      </c>
      <c r="E30" s="32" t="s">
        <v>57</v>
      </c>
    </row>
    <row r="31" spans="1:5" ht="16.5" thickBot="1">
      <c r="A31" s="198" t="s">
        <v>58</v>
      </c>
      <c r="B31" s="199"/>
      <c r="C31" s="199"/>
      <c r="D31" s="199"/>
      <c r="E31" s="33"/>
    </row>
    <row r="32" spans="1:5" ht="16.5" thickBot="1">
      <c r="A32" s="34" t="s">
        <v>59</v>
      </c>
      <c r="B32" s="63">
        <v>860</v>
      </c>
      <c r="C32" s="64">
        <v>860</v>
      </c>
      <c r="D32" s="64">
        <v>9</v>
      </c>
      <c r="E32" s="64" t="s">
        <v>70</v>
      </c>
    </row>
    <row r="33" spans="1:5" ht="16.5" thickBot="1">
      <c r="A33" s="37" t="s">
        <v>61</v>
      </c>
      <c r="B33" s="65">
        <v>860</v>
      </c>
      <c r="C33" s="50">
        <v>860</v>
      </c>
      <c r="D33" s="50">
        <v>9</v>
      </c>
      <c r="E33" s="64" t="s">
        <v>70</v>
      </c>
    </row>
    <row r="34" spans="1:5" ht="16.5" thickBot="1">
      <c r="A34" s="37" t="s">
        <v>64</v>
      </c>
      <c r="B34" s="65">
        <v>900</v>
      </c>
      <c r="C34" s="50">
        <v>900</v>
      </c>
      <c r="D34" s="50">
        <v>3.9</v>
      </c>
      <c r="E34" s="64" t="s">
        <v>60</v>
      </c>
    </row>
    <row r="35" spans="1:5" ht="16.5" thickBot="1">
      <c r="A35" s="37" t="s">
        <v>59</v>
      </c>
      <c r="B35" s="65">
        <v>900</v>
      </c>
      <c r="C35" s="50">
        <v>900</v>
      </c>
      <c r="D35" s="54">
        <v>3.9</v>
      </c>
      <c r="E35" s="64" t="s">
        <v>70</v>
      </c>
    </row>
    <row r="36" spans="1:5" ht="16.5" thickBot="1">
      <c r="A36" s="52" t="s">
        <v>61</v>
      </c>
      <c r="B36" s="66">
        <v>900</v>
      </c>
      <c r="C36" s="54">
        <v>900</v>
      </c>
      <c r="D36" s="54">
        <v>3.9</v>
      </c>
      <c r="E36" s="64" t="s">
        <v>70</v>
      </c>
    </row>
    <row r="37" spans="1:5" ht="16.5" thickBot="1">
      <c r="A37" s="200"/>
      <c r="B37" s="201"/>
      <c r="C37" s="201"/>
      <c r="D37" s="201"/>
      <c r="E37" s="201"/>
    </row>
    <row r="38" spans="1:5" ht="16.5" thickBot="1">
      <c r="A38" s="202" t="s">
        <v>71</v>
      </c>
      <c r="B38" s="203"/>
      <c r="C38" s="203"/>
      <c r="D38" s="203"/>
      <c r="E38" s="203"/>
    </row>
    <row r="39" spans="1:5" ht="16.5" thickBot="1">
      <c r="A39" s="32" t="s">
        <v>2</v>
      </c>
      <c r="B39" s="67" t="s">
        <v>0</v>
      </c>
      <c r="C39" s="32" t="s">
        <v>55</v>
      </c>
      <c r="D39" s="32" t="s">
        <v>56</v>
      </c>
      <c r="E39" s="32" t="s">
        <v>57</v>
      </c>
    </row>
    <row r="40" spans="1:5" ht="16.5" thickBot="1">
      <c r="A40" s="204" t="s">
        <v>58</v>
      </c>
      <c r="B40" s="205"/>
      <c r="C40" s="205"/>
      <c r="D40" s="206"/>
      <c r="E40" s="33"/>
    </row>
    <row r="41" spans="1:5" ht="47.25">
      <c r="A41" s="68" t="s">
        <v>72</v>
      </c>
      <c r="B41" s="35">
        <v>3050</v>
      </c>
      <c r="C41" s="69" t="s">
        <v>73</v>
      </c>
      <c r="D41" s="207"/>
      <c r="E41" s="207"/>
    </row>
    <row r="42" spans="1:5" ht="47.25">
      <c r="A42" s="70" t="s">
        <v>74</v>
      </c>
      <c r="B42" s="39">
        <v>3050</v>
      </c>
      <c r="C42" s="71" t="s">
        <v>73</v>
      </c>
      <c r="D42" s="208"/>
      <c r="E42" s="208"/>
    </row>
    <row r="43" spans="1:5" ht="16.5" thickBot="1">
      <c r="A43" s="72" t="s">
        <v>75</v>
      </c>
      <c r="B43" s="53">
        <v>4100</v>
      </c>
      <c r="C43" s="73">
        <v>600</v>
      </c>
      <c r="D43" s="209"/>
      <c r="E43" s="209"/>
    </row>
    <row r="44" spans="1:5" ht="16.5" thickBot="1">
      <c r="A44" s="192"/>
      <c r="B44" s="192"/>
      <c r="C44" s="192"/>
      <c r="D44" s="192"/>
      <c r="E44" s="192"/>
    </row>
    <row r="45" spans="1:5" ht="16.5" thickBot="1">
      <c r="A45" s="193" t="s">
        <v>76</v>
      </c>
      <c r="B45" s="193"/>
      <c r="C45" s="193"/>
      <c r="D45" s="193"/>
      <c r="E45" s="193"/>
    </row>
    <row r="46" spans="1:5" ht="16.5" thickBot="1">
      <c r="A46" s="32" t="s">
        <v>2</v>
      </c>
      <c r="B46" s="67" t="s">
        <v>0</v>
      </c>
      <c r="C46" s="32" t="s">
        <v>55</v>
      </c>
      <c r="D46" s="32" t="s">
        <v>56</v>
      </c>
      <c r="E46" s="32" t="s">
        <v>57</v>
      </c>
    </row>
    <row r="47" spans="1:5" ht="16.5" thickBot="1">
      <c r="A47" s="194" t="s">
        <v>58</v>
      </c>
      <c r="B47" s="195"/>
      <c r="C47" s="195"/>
      <c r="D47" s="196"/>
      <c r="E47" s="33"/>
    </row>
    <row r="48" spans="1:5" ht="15.75">
      <c r="A48" s="74" t="s">
        <v>77</v>
      </c>
      <c r="B48" s="51">
        <v>3050</v>
      </c>
      <c r="C48" s="51">
        <v>32</v>
      </c>
      <c r="D48" s="41"/>
      <c r="E48" s="55"/>
    </row>
    <row r="49" spans="1:5" ht="15.75">
      <c r="A49" s="74" t="s">
        <v>77</v>
      </c>
      <c r="B49" s="75">
        <v>3050</v>
      </c>
      <c r="C49" s="51">
        <v>34</v>
      </c>
      <c r="D49" s="33"/>
      <c r="E49" s="37"/>
    </row>
    <row r="50" spans="1:5" ht="15.75">
      <c r="A50" s="74" t="s">
        <v>77</v>
      </c>
      <c r="B50" s="47">
        <v>3050</v>
      </c>
      <c r="C50" s="51">
        <v>44</v>
      </c>
      <c r="D50" s="76"/>
      <c r="E50" s="37"/>
    </row>
    <row r="51" spans="1:5" ht="16.5" thickBot="1">
      <c r="A51" s="77" t="s">
        <v>77</v>
      </c>
      <c r="B51" s="54">
        <v>3050</v>
      </c>
      <c r="C51" s="30">
        <v>60</v>
      </c>
      <c r="D51" s="52"/>
      <c r="E51" s="52"/>
    </row>
  </sheetData>
  <sheetProtection/>
  <mergeCells count="16">
    <mergeCell ref="A28:E28"/>
    <mergeCell ref="A3:E3"/>
    <mergeCell ref="A5:D5"/>
    <mergeCell ref="A18:E18"/>
    <mergeCell ref="A19:E19"/>
    <mergeCell ref="A21:D21"/>
    <mergeCell ref="A44:E44"/>
    <mergeCell ref="A45:E45"/>
    <mergeCell ref="A47:D47"/>
    <mergeCell ref="A29:E29"/>
    <mergeCell ref="A31:D31"/>
    <mergeCell ref="A37:E37"/>
    <mergeCell ref="A38:E38"/>
    <mergeCell ref="A40:D40"/>
    <mergeCell ref="D41:D43"/>
    <mergeCell ref="E41:E43"/>
  </mergeCells>
  <hyperlinks>
    <hyperlink ref="A1" location="Калькулятор!A1" display="Калькулятор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7"/>
  <sheetViews>
    <sheetView zoomScalePageLayoutView="0" workbookViewId="0" topLeftCell="A17">
      <selection activeCell="A30" sqref="A30"/>
    </sheetView>
  </sheetViews>
  <sheetFormatPr defaultColWidth="9.140625" defaultRowHeight="15"/>
  <cols>
    <col min="1" max="1" width="120.57421875" style="0" customWidth="1"/>
  </cols>
  <sheetData>
    <row r="1" ht="15">
      <c r="A1" s="95" t="s">
        <v>131</v>
      </c>
    </row>
    <row r="2" ht="15.75">
      <c r="A2" s="80"/>
    </row>
    <row r="3" ht="15.75">
      <c r="A3" s="81" t="s">
        <v>78</v>
      </c>
    </row>
    <row r="4" ht="15.75">
      <c r="A4" s="81" t="s">
        <v>79</v>
      </c>
    </row>
    <row r="5" ht="15.75">
      <c r="A5" s="82" t="s">
        <v>80</v>
      </c>
    </row>
    <row r="6" ht="15.75">
      <c r="A6" s="83" t="s">
        <v>81</v>
      </c>
    </row>
    <row r="7" ht="15.75">
      <c r="A7" s="82" t="s">
        <v>82</v>
      </c>
    </row>
    <row r="8" ht="15.75">
      <c r="A8" s="82" t="s">
        <v>83</v>
      </c>
    </row>
    <row r="9" ht="15.75">
      <c r="A9" s="82" t="s">
        <v>84</v>
      </c>
    </row>
    <row r="10" ht="15.75">
      <c r="A10" s="82" t="s">
        <v>85</v>
      </c>
    </row>
    <row r="11" ht="15.75">
      <c r="A11" s="82" t="s">
        <v>86</v>
      </c>
    </row>
    <row r="12" ht="15.75">
      <c r="A12" s="81" t="s">
        <v>87</v>
      </c>
    </row>
    <row r="13" ht="15.75">
      <c r="A13" s="81" t="s">
        <v>79</v>
      </c>
    </row>
    <row r="14" ht="15.75">
      <c r="A14" s="82" t="s">
        <v>88</v>
      </c>
    </row>
    <row r="15" ht="15.75">
      <c r="A15" s="83" t="s">
        <v>81</v>
      </c>
    </row>
    <row r="16" ht="15.75">
      <c r="A16" s="82" t="s">
        <v>84</v>
      </c>
    </row>
    <row r="17" ht="15.75">
      <c r="A17" s="81" t="s">
        <v>89</v>
      </c>
    </row>
    <row r="18" ht="15.75">
      <c r="A18" s="81" t="s">
        <v>90</v>
      </c>
    </row>
    <row r="19" ht="15.75">
      <c r="A19" s="82" t="s">
        <v>80</v>
      </c>
    </row>
    <row r="20" ht="15.75">
      <c r="A20" s="83" t="s">
        <v>91</v>
      </c>
    </row>
    <row r="21" ht="15.75">
      <c r="A21" s="82" t="s">
        <v>92</v>
      </c>
    </row>
    <row r="22" ht="15.75">
      <c r="A22" s="81" t="s">
        <v>93</v>
      </c>
    </row>
    <row r="23" ht="15.75">
      <c r="A23" s="82" t="s">
        <v>94</v>
      </c>
    </row>
    <row r="24" ht="15.75">
      <c r="A24" s="83" t="s">
        <v>95</v>
      </c>
    </row>
    <row r="25" ht="15.75">
      <c r="A25" s="82" t="s">
        <v>96</v>
      </c>
    </row>
    <row r="26" ht="15.75">
      <c r="A26" s="82" t="s">
        <v>97</v>
      </c>
    </row>
    <row r="27" ht="15.75">
      <c r="A27" s="81" t="s">
        <v>98</v>
      </c>
    </row>
    <row r="28" ht="15.75">
      <c r="A28" s="82" t="s">
        <v>80</v>
      </c>
    </row>
    <row r="29" ht="15.75">
      <c r="A29" s="83" t="s">
        <v>99</v>
      </c>
    </row>
    <row r="30" ht="15.75">
      <c r="A30" s="82" t="s">
        <v>100</v>
      </c>
    </row>
    <row r="31" ht="15.75">
      <c r="A31" s="82" t="s">
        <v>101</v>
      </c>
    </row>
    <row r="32" ht="15.75">
      <c r="A32" s="81" t="s">
        <v>102</v>
      </c>
    </row>
    <row r="33" ht="15.75">
      <c r="A33" s="82" t="s">
        <v>103</v>
      </c>
    </row>
    <row r="34" ht="15.75">
      <c r="A34" s="83" t="s">
        <v>104</v>
      </c>
    </row>
    <row r="35" ht="15.75">
      <c r="A35" s="82" t="s">
        <v>105</v>
      </c>
    </row>
    <row r="36" ht="31.5">
      <c r="A36" s="81" t="s">
        <v>106</v>
      </c>
    </row>
    <row r="37" ht="31.5">
      <c r="A37" s="84" t="s">
        <v>107</v>
      </c>
    </row>
  </sheetData>
  <sheetProtection/>
  <hyperlinks>
    <hyperlink ref="A1" location="Калькулятор!A1" display="Калькулятор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4"/>
  <sheetViews>
    <sheetView zoomScalePageLayoutView="0" workbookViewId="0" topLeftCell="A1">
      <selection activeCell="B4" sqref="B4:G4"/>
    </sheetView>
  </sheetViews>
  <sheetFormatPr defaultColWidth="9.140625" defaultRowHeight="15"/>
  <cols>
    <col min="1" max="1" width="13.140625" style="0" bestFit="1" customWidth="1"/>
    <col min="2" max="4" width="16.57421875" style="0" bestFit="1" customWidth="1"/>
    <col min="5" max="5" width="19.421875" style="0" bestFit="1" customWidth="1"/>
    <col min="6" max="7" width="20.7109375" style="0" bestFit="1" customWidth="1"/>
  </cols>
  <sheetData>
    <row r="1" spans="1:7" ht="15">
      <c r="A1" s="3"/>
      <c r="B1" s="3" t="str">
        <f aca="true" t="shared" si="0" ref="B1:G1">B3&amp;B4</f>
        <v>Стандартная3050</v>
      </c>
      <c r="C1" s="3" t="str">
        <f t="shared" si="0"/>
        <v>Стандартная3660</v>
      </c>
      <c r="D1" s="3" t="str">
        <f t="shared" si="0"/>
        <v>Стандартная4100</v>
      </c>
      <c r="E1" s="3" t="str">
        <f t="shared" si="0"/>
        <v>PROFSTANDARD3050</v>
      </c>
      <c r="F1" s="3" t="str">
        <f t="shared" si="0"/>
        <v>Стеновая панель3050</v>
      </c>
      <c r="G1" s="3" t="str">
        <f t="shared" si="0"/>
        <v>Стеновая панель4100</v>
      </c>
    </row>
    <row r="2" spans="1:7" ht="15">
      <c r="A2" s="4">
        <f>COLUMN()</f>
        <v>1</v>
      </c>
      <c r="B2" s="4">
        <f>COLUMN()</f>
        <v>2</v>
      </c>
      <c r="C2" s="4">
        <f>COLUMN()</f>
        <v>3</v>
      </c>
      <c r="D2" s="4">
        <f>COLUMN()</f>
        <v>4</v>
      </c>
      <c r="E2" s="4">
        <f>COLUMN()</f>
        <v>5</v>
      </c>
      <c r="F2" s="4">
        <f>COLUMN()</f>
        <v>6</v>
      </c>
      <c r="G2" s="4">
        <f>COLUMN()</f>
        <v>7</v>
      </c>
    </row>
    <row r="3" spans="1:7" s="2" customFormat="1" ht="15">
      <c r="A3" s="216" t="s">
        <v>1</v>
      </c>
      <c r="B3" s="4" t="s">
        <v>3</v>
      </c>
      <c r="C3" s="4" t="s">
        <v>3</v>
      </c>
      <c r="D3" s="4" t="s">
        <v>3</v>
      </c>
      <c r="E3" s="4" t="s">
        <v>46</v>
      </c>
      <c r="F3" s="4" t="s">
        <v>5</v>
      </c>
      <c r="G3" s="4" t="s">
        <v>5</v>
      </c>
    </row>
    <row r="4" spans="1:7" ht="15">
      <c r="A4" s="216"/>
      <c r="B4" s="4">
        <v>3050</v>
      </c>
      <c r="C4" s="4">
        <v>3660</v>
      </c>
      <c r="D4" s="4">
        <v>4100</v>
      </c>
      <c r="E4" s="4">
        <v>3050</v>
      </c>
      <c r="F4" s="4">
        <v>3050</v>
      </c>
      <c r="G4" s="4">
        <v>4100</v>
      </c>
    </row>
    <row r="5" spans="1:7" ht="15">
      <c r="A5" s="4">
        <v>300</v>
      </c>
      <c r="B5" s="4" t="s">
        <v>11</v>
      </c>
      <c r="C5" s="4" t="s">
        <v>10</v>
      </c>
      <c r="D5" s="4" t="s">
        <v>10</v>
      </c>
      <c r="E5" s="4" t="s">
        <v>10</v>
      </c>
      <c r="F5" s="4" t="s">
        <v>10</v>
      </c>
      <c r="G5" s="4" t="s">
        <v>10</v>
      </c>
    </row>
    <row r="6" spans="1:7" ht="15" customHeight="1">
      <c r="A6" s="4">
        <v>400</v>
      </c>
      <c r="B6" s="4" t="s">
        <v>11</v>
      </c>
      <c r="C6" s="4" t="s">
        <v>10</v>
      </c>
      <c r="D6" s="4" t="s">
        <v>10</v>
      </c>
      <c r="E6" s="4" t="s">
        <v>11</v>
      </c>
      <c r="F6" s="4" t="s">
        <v>11</v>
      </c>
      <c r="G6" s="4" t="s">
        <v>10</v>
      </c>
    </row>
    <row r="7" spans="1:7" ht="15">
      <c r="A7" s="4">
        <v>500</v>
      </c>
      <c r="B7" s="4" t="s">
        <v>11</v>
      </c>
      <c r="C7" s="4" t="s">
        <v>10</v>
      </c>
      <c r="D7" s="4" t="s">
        <v>10</v>
      </c>
      <c r="E7" s="4" t="s">
        <v>11</v>
      </c>
      <c r="F7" s="4" t="s">
        <v>11</v>
      </c>
      <c r="G7" s="4" t="s">
        <v>10</v>
      </c>
    </row>
    <row r="8" spans="1:7" ht="15">
      <c r="A8" s="4">
        <v>600</v>
      </c>
      <c r="B8" s="4" t="s">
        <v>11</v>
      </c>
      <c r="C8" s="4" t="s">
        <v>11</v>
      </c>
      <c r="D8" s="4" t="s">
        <v>11</v>
      </c>
      <c r="E8" s="4" t="s">
        <v>11</v>
      </c>
      <c r="F8" s="4" t="s">
        <v>11</v>
      </c>
      <c r="G8" s="4" t="s">
        <v>11</v>
      </c>
    </row>
    <row r="9" spans="1:7" ht="15">
      <c r="A9" s="4">
        <v>700</v>
      </c>
      <c r="B9" s="4" t="s">
        <v>11</v>
      </c>
      <c r="C9" s="4" t="s">
        <v>10</v>
      </c>
      <c r="D9" s="4" t="s">
        <v>10</v>
      </c>
      <c r="E9" s="4" t="s">
        <v>11</v>
      </c>
      <c r="F9" s="4" t="s">
        <v>11</v>
      </c>
      <c r="G9" s="4" t="s">
        <v>10</v>
      </c>
    </row>
    <row r="10" spans="1:7" ht="15">
      <c r="A10" s="4">
        <v>800</v>
      </c>
      <c r="B10" s="4" t="s">
        <v>11</v>
      </c>
      <c r="C10" s="4" t="s">
        <v>10</v>
      </c>
      <c r="D10" s="4" t="s">
        <v>10</v>
      </c>
      <c r="E10" s="4" t="s">
        <v>11</v>
      </c>
      <c r="F10" s="4" t="s">
        <v>11</v>
      </c>
      <c r="G10" s="4" t="s">
        <v>10</v>
      </c>
    </row>
    <row r="11" spans="1:7" ht="15">
      <c r="A11" s="4">
        <v>900</v>
      </c>
      <c r="B11" s="4" t="s">
        <v>11</v>
      </c>
      <c r="C11" s="4" t="s">
        <v>10</v>
      </c>
      <c r="D11" s="4" t="s">
        <v>10</v>
      </c>
      <c r="E11" s="4" t="s">
        <v>11</v>
      </c>
      <c r="F11" s="4" t="s">
        <v>11</v>
      </c>
      <c r="G11" s="4" t="s">
        <v>10</v>
      </c>
    </row>
    <row r="12" spans="1:7" ht="15">
      <c r="A12" s="4">
        <v>1000</v>
      </c>
      <c r="B12" s="4" t="s">
        <v>11</v>
      </c>
      <c r="C12" s="4" t="s">
        <v>10</v>
      </c>
      <c r="D12" s="4" t="s">
        <v>10</v>
      </c>
      <c r="E12" s="4" t="s">
        <v>11</v>
      </c>
      <c r="F12" s="4" t="s">
        <v>11</v>
      </c>
      <c r="G12" s="4" t="s">
        <v>10</v>
      </c>
    </row>
    <row r="13" spans="1:7" ht="15">
      <c r="A13" s="4">
        <v>1100</v>
      </c>
      <c r="B13" s="4" t="s">
        <v>11</v>
      </c>
      <c r="C13" s="4" t="s">
        <v>10</v>
      </c>
      <c r="D13" s="4" t="s">
        <v>10</v>
      </c>
      <c r="E13" s="4" t="s">
        <v>11</v>
      </c>
      <c r="F13" s="4" t="s">
        <v>10</v>
      </c>
      <c r="G13" s="4" t="s">
        <v>10</v>
      </c>
    </row>
    <row r="14" spans="1:7" ht="15">
      <c r="A14" s="4">
        <v>1200</v>
      </c>
      <c r="B14" s="4" t="s">
        <v>11</v>
      </c>
      <c r="C14" s="4" t="s">
        <v>10</v>
      </c>
      <c r="D14" s="4" t="s">
        <v>10</v>
      </c>
      <c r="E14" s="4" t="s">
        <v>10</v>
      </c>
      <c r="F14" s="4" t="s">
        <v>10</v>
      </c>
      <c r="G14" s="4" t="s">
        <v>10</v>
      </c>
    </row>
  </sheetData>
  <sheetProtection/>
  <mergeCells count="1">
    <mergeCell ref="A3:A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1" ySplit="4" topLeftCell="J5" activePane="bottomRight" state="frozen"/>
      <selection pane="topLeft" activeCell="E5" sqref="E5:E14"/>
      <selection pane="topRight" activeCell="E5" sqref="E5:E14"/>
      <selection pane="bottomLeft" activeCell="E5" sqref="E5:E14"/>
      <selection pane="bottomRight" activeCell="B5" sqref="B5:S5"/>
    </sheetView>
  </sheetViews>
  <sheetFormatPr defaultColWidth="9.140625" defaultRowHeight="15"/>
  <cols>
    <col min="1" max="1" width="8.421875" style="0" bestFit="1" customWidth="1"/>
    <col min="2" max="4" width="14.7109375" style="0" bestFit="1" customWidth="1"/>
    <col min="5" max="5" width="17.57421875" style="0" bestFit="1" customWidth="1"/>
    <col min="6" max="7" width="18.8515625" style="0" bestFit="1" customWidth="1"/>
    <col min="8" max="10" width="22.421875" style="0" bestFit="1" customWidth="1"/>
    <col min="11" max="11" width="25.140625" style="0" bestFit="1" customWidth="1"/>
    <col min="12" max="13" width="26.57421875" style="0" bestFit="1" customWidth="1"/>
    <col min="14" max="16" width="22.421875" style="0" bestFit="1" customWidth="1"/>
    <col min="17" max="17" width="25.140625" style="0" bestFit="1" customWidth="1"/>
    <col min="18" max="19" width="26.57421875" style="0" bestFit="1" customWidth="1"/>
  </cols>
  <sheetData>
    <row r="1" spans="1:19" ht="15">
      <c r="A1" s="19"/>
      <c r="B1" s="3" t="str">
        <f>B3&amp;B4&amp;B5</f>
        <v>R3Стандартная3050</v>
      </c>
      <c r="C1" s="3" t="str">
        <f aca="true" t="shared" si="0" ref="C1:S1">C3&amp;C4&amp;C5</f>
        <v>R3Стандартная3660</v>
      </c>
      <c r="D1" s="3" t="str">
        <f t="shared" si="0"/>
        <v>R3Стандартная4100</v>
      </c>
      <c r="E1" s="3" t="str">
        <f t="shared" si="0"/>
        <v>R3PROFSTANDARD3050</v>
      </c>
      <c r="F1" s="3" t="str">
        <f t="shared" si="0"/>
        <v>R3Стеновая панель3050</v>
      </c>
      <c r="G1" s="3" t="str">
        <f t="shared" si="0"/>
        <v>R3Стеновая панель4100</v>
      </c>
      <c r="H1" s="3" t="str">
        <f t="shared" si="0"/>
        <v>Без завалаСтандартная3050</v>
      </c>
      <c r="I1" s="3" t="str">
        <f t="shared" si="0"/>
        <v>Без завалаСтандартная3660</v>
      </c>
      <c r="J1" s="3" t="str">
        <f t="shared" si="0"/>
        <v>Без завалаСтандартная4100</v>
      </c>
      <c r="K1" s="3" t="str">
        <f t="shared" si="0"/>
        <v>Без завалаPROFSTANDARD3050</v>
      </c>
      <c r="L1" s="3" t="str">
        <f t="shared" si="0"/>
        <v>Без завалаСтеновая панель3050</v>
      </c>
      <c r="M1" s="3" t="str">
        <f t="shared" si="0"/>
        <v>Без завалаСтеновая панель4100</v>
      </c>
      <c r="N1" s="3" t="str">
        <f t="shared" si="0"/>
        <v>R9Стандартная3050</v>
      </c>
      <c r="O1" s="3" t="str">
        <f t="shared" si="0"/>
        <v>R9Стандартная3660</v>
      </c>
      <c r="P1" s="3" t="str">
        <f t="shared" si="0"/>
        <v>R9Стандартная4100</v>
      </c>
      <c r="Q1" s="3" t="str">
        <f t="shared" si="0"/>
        <v>R9PROFSTANDARD3050</v>
      </c>
      <c r="R1" s="3" t="str">
        <f t="shared" si="0"/>
        <v>R9Стеновая панель3050</v>
      </c>
      <c r="S1" s="3" t="str">
        <f t="shared" si="0"/>
        <v>R9Стеновая панель4100</v>
      </c>
    </row>
    <row r="2" spans="1:19" ht="15">
      <c r="A2" s="17">
        <f>COLUMN()</f>
        <v>1</v>
      </c>
      <c r="B2" s="4">
        <f>COLUMN()</f>
        <v>2</v>
      </c>
      <c r="C2" s="4">
        <f>COLUMN()</f>
        <v>3</v>
      </c>
      <c r="D2" s="4">
        <f>COLUMN()</f>
        <v>4</v>
      </c>
      <c r="E2" s="4">
        <f>COLUMN()</f>
        <v>5</v>
      </c>
      <c r="F2" s="4">
        <f>COLUMN()</f>
        <v>6</v>
      </c>
      <c r="G2" s="4">
        <f>COLUMN()</f>
        <v>7</v>
      </c>
      <c r="H2" s="4">
        <f>COLUMN()</f>
        <v>8</v>
      </c>
      <c r="I2" s="4">
        <f>COLUMN()</f>
        <v>9</v>
      </c>
      <c r="J2" s="4">
        <f>COLUMN()</f>
        <v>10</v>
      </c>
      <c r="K2" s="4">
        <f>COLUMN()</f>
        <v>11</v>
      </c>
      <c r="L2" s="4">
        <f>COLUMN()</f>
        <v>12</v>
      </c>
      <c r="M2" s="4">
        <f>COLUMN()</f>
        <v>13</v>
      </c>
      <c r="N2" s="4">
        <f>COLUMN()</f>
        <v>14</v>
      </c>
      <c r="O2" s="4">
        <f>COLUMN()</f>
        <v>15</v>
      </c>
      <c r="P2" s="4">
        <f>COLUMN()</f>
        <v>16</v>
      </c>
      <c r="Q2" s="4">
        <f>COLUMN()</f>
        <v>17</v>
      </c>
      <c r="R2" s="4">
        <f>COLUMN()</f>
        <v>18</v>
      </c>
      <c r="S2" s="4">
        <f>COLUMN()</f>
        <v>19</v>
      </c>
    </row>
    <row r="3" spans="2:19" ht="15">
      <c r="B3" s="4" t="s">
        <v>8</v>
      </c>
      <c r="C3" s="4" t="s">
        <v>8</v>
      </c>
      <c r="D3" s="4" t="s">
        <v>8</v>
      </c>
      <c r="E3" s="4" t="s">
        <v>8</v>
      </c>
      <c r="F3" s="4" t="s">
        <v>8</v>
      </c>
      <c r="G3" s="4" t="s">
        <v>8</v>
      </c>
      <c r="H3" s="4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9</v>
      </c>
      <c r="O3" s="4" t="s">
        <v>9</v>
      </c>
      <c r="P3" s="4" t="s">
        <v>9</v>
      </c>
      <c r="Q3" s="4" t="s">
        <v>9</v>
      </c>
      <c r="R3" s="4" t="s">
        <v>9</v>
      </c>
      <c r="S3" s="4" t="s">
        <v>9</v>
      </c>
    </row>
    <row r="4" spans="1:19" ht="15">
      <c r="A4" s="217" t="s">
        <v>1</v>
      </c>
      <c r="B4" s="4" t="s">
        <v>3</v>
      </c>
      <c r="C4" s="4" t="s">
        <v>3</v>
      </c>
      <c r="D4" s="4" t="s">
        <v>3</v>
      </c>
      <c r="E4" s="4" t="s">
        <v>46</v>
      </c>
      <c r="F4" s="4" t="s">
        <v>5</v>
      </c>
      <c r="G4" s="4" t="s">
        <v>5</v>
      </c>
      <c r="H4" s="4" t="s">
        <v>3</v>
      </c>
      <c r="I4" s="4" t="s">
        <v>3</v>
      </c>
      <c r="J4" s="4" t="s">
        <v>3</v>
      </c>
      <c r="K4" s="4" t="s">
        <v>46</v>
      </c>
      <c r="L4" s="4" t="s">
        <v>5</v>
      </c>
      <c r="M4" s="4" t="s">
        <v>5</v>
      </c>
      <c r="N4" s="4" t="s">
        <v>3</v>
      </c>
      <c r="O4" s="4" t="s">
        <v>3</v>
      </c>
      <c r="P4" s="4" t="s">
        <v>3</v>
      </c>
      <c r="Q4" s="4" t="s">
        <v>46</v>
      </c>
      <c r="R4" s="4" t="s">
        <v>5</v>
      </c>
      <c r="S4" s="4" t="s">
        <v>5</v>
      </c>
    </row>
    <row r="5" spans="1:19" ht="15">
      <c r="A5" s="217"/>
      <c r="B5" s="4">
        <v>3050</v>
      </c>
      <c r="C5" s="4">
        <v>3660</v>
      </c>
      <c r="D5" s="4">
        <v>4100</v>
      </c>
      <c r="E5" s="4">
        <v>3050</v>
      </c>
      <c r="F5" s="4">
        <v>3050</v>
      </c>
      <c r="G5" s="4">
        <v>4100</v>
      </c>
      <c r="H5" s="4">
        <v>3050</v>
      </c>
      <c r="I5" s="4">
        <v>3660</v>
      </c>
      <c r="J5" s="4">
        <v>4100</v>
      </c>
      <c r="K5" s="4">
        <v>3050</v>
      </c>
      <c r="L5" s="4">
        <v>3050</v>
      </c>
      <c r="M5" s="4">
        <v>4100</v>
      </c>
      <c r="N5" s="4">
        <v>3050</v>
      </c>
      <c r="O5" s="4">
        <v>3660</v>
      </c>
      <c r="P5" s="4">
        <v>4100</v>
      </c>
      <c r="Q5" s="4">
        <v>3050</v>
      </c>
      <c r="R5" s="4">
        <v>3050</v>
      </c>
      <c r="S5" s="4">
        <v>4100</v>
      </c>
    </row>
    <row r="6" spans="1:19" ht="15">
      <c r="A6" s="17">
        <v>300</v>
      </c>
      <c r="B6" s="4" t="s">
        <v>10</v>
      </c>
      <c r="C6" s="4" t="s">
        <v>10</v>
      </c>
      <c r="D6" s="4" t="s">
        <v>10</v>
      </c>
      <c r="E6" s="4" t="s">
        <v>10</v>
      </c>
      <c r="F6" s="4" t="s">
        <v>10</v>
      </c>
      <c r="G6" s="4" t="s">
        <v>10</v>
      </c>
      <c r="H6" s="4" t="s">
        <v>11</v>
      </c>
      <c r="I6" s="4" t="s">
        <v>10</v>
      </c>
      <c r="J6" s="4" t="s">
        <v>10</v>
      </c>
      <c r="K6" s="4" t="s">
        <v>10</v>
      </c>
      <c r="L6" s="4" t="s">
        <v>11</v>
      </c>
      <c r="M6" s="4" t="s">
        <v>11</v>
      </c>
      <c r="N6" s="4" t="s">
        <v>11</v>
      </c>
      <c r="O6" s="4" t="s">
        <v>10</v>
      </c>
      <c r="P6" s="4" t="s">
        <v>10</v>
      </c>
      <c r="Q6" s="4" t="s">
        <v>10</v>
      </c>
      <c r="R6" s="4" t="s">
        <v>10</v>
      </c>
      <c r="S6" s="4" t="s">
        <v>10</v>
      </c>
    </row>
    <row r="7" spans="1:19" ht="15">
      <c r="A7" s="17">
        <v>400</v>
      </c>
      <c r="B7" s="4" t="s">
        <v>10</v>
      </c>
      <c r="C7" s="4" t="s">
        <v>10</v>
      </c>
      <c r="D7" s="4" t="s">
        <v>10</v>
      </c>
      <c r="E7" s="4" t="s">
        <v>11</v>
      </c>
      <c r="F7" s="4" t="s">
        <v>10</v>
      </c>
      <c r="G7" s="4" t="s">
        <v>10</v>
      </c>
      <c r="H7" s="4" t="s">
        <v>11</v>
      </c>
      <c r="I7" s="4" t="s">
        <v>10</v>
      </c>
      <c r="J7" s="4" t="s">
        <v>10</v>
      </c>
      <c r="K7" s="4" t="s">
        <v>10</v>
      </c>
      <c r="L7" s="4" t="s">
        <v>11</v>
      </c>
      <c r="M7" s="4" t="s">
        <v>11</v>
      </c>
      <c r="N7" s="4" t="s">
        <v>11</v>
      </c>
      <c r="O7" s="4" t="s">
        <v>10</v>
      </c>
      <c r="P7" s="4" t="s">
        <v>10</v>
      </c>
      <c r="Q7" s="4" t="s">
        <v>10</v>
      </c>
      <c r="R7" s="4" t="s">
        <v>10</v>
      </c>
      <c r="S7" s="4" t="s">
        <v>10</v>
      </c>
    </row>
    <row r="8" spans="1:19" ht="15">
      <c r="A8" s="17">
        <v>500</v>
      </c>
      <c r="B8" s="4" t="s">
        <v>10</v>
      </c>
      <c r="C8" s="4" t="s">
        <v>10</v>
      </c>
      <c r="D8" s="4" t="s">
        <v>10</v>
      </c>
      <c r="E8" s="4" t="s">
        <v>11</v>
      </c>
      <c r="F8" s="4" t="s">
        <v>10</v>
      </c>
      <c r="G8" s="4" t="s">
        <v>10</v>
      </c>
      <c r="H8" s="4" t="s">
        <v>11</v>
      </c>
      <c r="I8" s="4" t="s">
        <v>10</v>
      </c>
      <c r="J8" s="4" t="s">
        <v>10</v>
      </c>
      <c r="K8" s="4" t="s">
        <v>10</v>
      </c>
      <c r="L8" s="4" t="s">
        <v>11</v>
      </c>
      <c r="M8" s="4" t="s">
        <v>11</v>
      </c>
      <c r="N8" s="4" t="s">
        <v>11</v>
      </c>
      <c r="O8" s="4" t="s">
        <v>10</v>
      </c>
      <c r="P8" s="4" t="s">
        <v>10</v>
      </c>
      <c r="Q8" s="4" t="s">
        <v>10</v>
      </c>
      <c r="R8" s="4" t="s">
        <v>10</v>
      </c>
      <c r="S8" s="4" t="s">
        <v>10</v>
      </c>
    </row>
    <row r="9" spans="1:19" ht="15">
      <c r="A9" s="17">
        <v>600</v>
      </c>
      <c r="B9" s="4" t="s">
        <v>11</v>
      </c>
      <c r="C9" s="4" t="s">
        <v>11</v>
      </c>
      <c r="D9" s="4" t="s">
        <v>11</v>
      </c>
      <c r="E9" s="4" t="s">
        <v>11</v>
      </c>
      <c r="F9" s="4" t="s">
        <v>10</v>
      </c>
      <c r="G9" s="4" t="s">
        <v>10</v>
      </c>
      <c r="H9" s="4" t="s">
        <v>11</v>
      </c>
      <c r="I9" s="4" t="s">
        <v>10</v>
      </c>
      <c r="J9" s="4" t="s">
        <v>10</v>
      </c>
      <c r="K9" s="4" t="s">
        <v>10</v>
      </c>
      <c r="L9" s="4" t="s">
        <v>11</v>
      </c>
      <c r="M9" s="4" t="s">
        <v>11</v>
      </c>
      <c r="N9" s="4" t="s">
        <v>11</v>
      </c>
      <c r="O9" s="4" t="s">
        <v>11</v>
      </c>
      <c r="P9" s="4" t="s">
        <v>11</v>
      </c>
      <c r="Q9" s="4" t="s">
        <v>11</v>
      </c>
      <c r="R9" s="4" t="s">
        <v>10</v>
      </c>
      <c r="S9" s="4" t="s">
        <v>10</v>
      </c>
    </row>
    <row r="10" spans="1:19" ht="15">
      <c r="A10" s="17">
        <v>700</v>
      </c>
      <c r="B10" s="4" t="s">
        <v>11</v>
      </c>
      <c r="C10" s="4" t="s">
        <v>10</v>
      </c>
      <c r="D10" s="4" t="s">
        <v>10</v>
      </c>
      <c r="E10" s="4" t="s">
        <v>11</v>
      </c>
      <c r="F10" s="4" t="s">
        <v>10</v>
      </c>
      <c r="G10" s="4" t="s">
        <v>10</v>
      </c>
      <c r="H10" s="4" t="s">
        <v>11</v>
      </c>
      <c r="I10" s="4" t="s">
        <v>10</v>
      </c>
      <c r="J10" s="4" t="s">
        <v>10</v>
      </c>
      <c r="K10" s="4" t="s">
        <v>10</v>
      </c>
      <c r="L10" s="4" t="s">
        <v>11</v>
      </c>
      <c r="M10" s="4" t="s">
        <v>11</v>
      </c>
      <c r="N10" s="4" t="s">
        <v>11</v>
      </c>
      <c r="O10" s="4" t="s">
        <v>10</v>
      </c>
      <c r="P10" s="4" t="s">
        <v>10</v>
      </c>
      <c r="Q10" s="4" t="s">
        <v>11</v>
      </c>
      <c r="R10" s="4" t="s">
        <v>10</v>
      </c>
      <c r="S10" s="4" t="s">
        <v>10</v>
      </c>
    </row>
    <row r="11" spans="1:19" ht="15">
      <c r="A11" s="17">
        <v>800</v>
      </c>
      <c r="B11" s="4" t="s">
        <v>11</v>
      </c>
      <c r="C11" s="4" t="s">
        <v>10</v>
      </c>
      <c r="D11" s="4" t="s">
        <v>10</v>
      </c>
      <c r="E11" s="4" t="s">
        <v>11</v>
      </c>
      <c r="F11" s="4" t="s">
        <v>10</v>
      </c>
      <c r="G11" s="4" t="s">
        <v>10</v>
      </c>
      <c r="H11" s="4" t="s">
        <v>11</v>
      </c>
      <c r="I11" s="4" t="s">
        <v>10</v>
      </c>
      <c r="J11" s="4" t="s">
        <v>10</v>
      </c>
      <c r="K11" s="4" t="s">
        <v>10</v>
      </c>
      <c r="L11" s="4" t="s">
        <v>11</v>
      </c>
      <c r="M11" s="4" t="s">
        <v>11</v>
      </c>
      <c r="N11" s="4" t="s">
        <v>11</v>
      </c>
      <c r="O11" s="4" t="s">
        <v>10</v>
      </c>
      <c r="P11" s="4" t="s">
        <v>10</v>
      </c>
      <c r="Q11" s="4" t="s">
        <v>11</v>
      </c>
      <c r="R11" s="4" t="s">
        <v>10</v>
      </c>
      <c r="S11" s="4" t="s">
        <v>10</v>
      </c>
    </row>
    <row r="12" spans="1:19" ht="15">
      <c r="A12" s="17">
        <v>900</v>
      </c>
      <c r="B12" s="4" t="s">
        <v>11</v>
      </c>
      <c r="C12" s="4" t="s">
        <v>10</v>
      </c>
      <c r="D12" s="4" t="s">
        <v>10</v>
      </c>
      <c r="E12" s="4" t="s">
        <v>11</v>
      </c>
      <c r="F12" s="4" t="s">
        <v>10</v>
      </c>
      <c r="G12" s="4" t="s">
        <v>10</v>
      </c>
      <c r="H12" s="4" t="s">
        <v>11</v>
      </c>
      <c r="I12" s="4" t="s">
        <v>10</v>
      </c>
      <c r="J12" s="4" t="s">
        <v>10</v>
      </c>
      <c r="K12" s="4" t="s">
        <v>10</v>
      </c>
      <c r="L12" s="4" t="s">
        <v>11</v>
      </c>
      <c r="M12" s="4" t="s">
        <v>11</v>
      </c>
      <c r="N12" s="4" t="s">
        <v>11</v>
      </c>
      <c r="O12" s="4" t="s">
        <v>10</v>
      </c>
      <c r="P12" s="4" t="s">
        <v>10</v>
      </c>
      <c r="Q12" s="4" t="s">
        <v>11</v>
      </c>
      <c r="R12" s="4" t="s">
        <v>10</v>
      </c>
      <c r="S12" s="4" t="s">
        <v>10</v>
      </c>
    </row>
    <row r="13" spans="1:19" ht="15">
      <c r="A13" s="17">
        <v>1000</v>
      </c>
      <c r="B13" s="4" t="s">
        <v>11</v>
      </c>
      <c r="C13" s="4" t="s">
        <v>10</v>
      </c>
      <c r="D13" s="4" t="s">
        <v>10</v>
      </c>
      <c r="E13" s="4" t="s">
        <v>11</v>
      </c>
      <c r="F13" s="4" t="s">
        <v>10</v>
      </c>
      <c r="G13" s="4" t="s">
        <v>10</v>
      </c>
      <c r="H13" s="4" t="s">
        <v>11</v>
      </c>
      <c r="I13" s="4" t="s">
        <v>10</v>
      </c>
      <c r="J13" s="4" t="s">
        <v>10</v>
      </c>
      <c r="K13" s="4" t="s">
        <v>10</v>
      </c>
      <c r="L13" s="4" t="s">
        <v>11</v>
      </c>
      <c r="M13" s="4" t="s">
        <v>11</v>
      </c>
      <c r="N13" s="4" t="s">
        <v>11</v>
      </c>
      <c r="O13" s="4" t="s">
        <v>10</v>
      </c>
      <c r="P13" s="4" t="s">
        <v>10</v>
      </c>
      <c r="Q13" s="4" t="s">
        <v>11</v>
      </c>
      <c r="R13" s="4" t="s">
        <v>10</v>
      </c>
      <c r="S13" s="4" t="s">
        <v>10</v>
      </c>
    </row>
    <row r="14" spans="1:19" ht="15">
      <c r="A14" s="17">
        <v>1100</v>
      </c>
      <c r="B14" s="4" t="s">
        <v>11</v>
      </c>
      <c r="C14" s="4" t="s">
        <v>10</v>
      </c>
      <c r="D14" s="4" t="s">
        <v>10</v>
      </c>
      <c r="E14" s="4" t="s">
        <v>11</v>
      </c>
      <c r="F14" s="4" t="s">
        <v>10</v>
      </c>
      <c r="G14" s="4" t="s">
        <v>10</v>
      </c>
      <c r="H14" s="4" t="s">
        <v>11</v>
      </c>
      <c r="I14" s="4" t="s">
        <v>10</v>
      </c>
      <c r="J14" s="4" t="s">
        <v>10</v>
      </c>
      <c r="K14" s="4" t="s">
        <v>10</v>
      </c>
      <c r="L14" s="4" t="s">
        <v>11</v>
      </c>
      <c r="M14" s="4" t="s">
        <v>11</v>
      </c>
      <c r="N14" s="4" t="s">
        <v>11</v>
      </c>
      <c r="O14" s="4" t="s">
        <v>10</v>
      </c>
      <c r="P14" s="4" t="s">
        <v>10</v>
      </c>
      <c r="Q14" s="4" t="s">
        <v>11</v>
      </c>
      <c r="R14" s="4" t="s">
        <v>10</v>
      </c>
      <c r="S14" s="4" t="s">
        <v>10</v>
      </c>
    </row>
    <row r="15" spans="1:19" ht="15">
      <c r="A15" s="17">
        <v>1200</v>
      </c>
      <c r="B15" s="4" t="s">
        <v>10</v>
      </c>
      <c r="C15" s="4" t="s">
        <v>10</v>
      </c>
      <c r="D15" s="4" t="s">
        <v>10</v>
      </c>
      <c r="E15" s="4" t="s">
        <v>10</v>
      </c>
      <c r="F15" s="4" t="s">
        <v>10</v>
      </c>
      <c r="G15" s="4" t="s">
        <v>10</v>
      </c>
      <c r="H15" s="4" t="s">
        <v>11</v>
      </c>
      <c r="I15" s="4" t="s">
        <v>10</v>
      </c>
      <c r="J15" s="4" t="s">
        <v>10</v>
      </c>
      <c r="K15" s="4" t="s">
        <v>10</v>
      </c>
      <c r="L15" s="4" t="s">
        <v>11</v>
      </c>
      <c r="M15" s="4" t="s">
        <v>11</v>
      </c>
      <c r="N15" s="4" t="s">
        <v>11</v>
      </c>
      <c r="O15" s="4" t="s">
        <v>10</v>
      </c>
      <c r="P15" s="4" t="s">
        <v>10</v>
      </c>
      <c r="Q15" s="4" t="s">
        <v>10</v>
      </c>
      <c r="R15" s="4" t="s">
        <v>10</v>
      </c>
      <c r="S15" s="4" t="s">
        <v>10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pane xSplit="1" ySplit="5" topLeftCell="B6" activePane="bottomRight" state="frozen"/>
      <selection pane="topLeft" activeCell="E5" sqref="E5:E14"/>
      <selection pane="topRight" activeCell="E5" sqref="E5:E14"/>
      <selection pane="bottomLeft" activeCell="E5" sqref="E5:E14"/>
      <selection pane="bottomRight" activeCell="B5" sqref="B5:S5"/>
    </sheetView>
  </sheetViews>
  <sheetFormatPr defaultColWidth="9.140625" defaultRowHeight="15"/>
  <cols>
    <col min="1" max="1" width="8.421875" style="0" bestFit="1" customWidth="1"/>
    <col min="2" max="2" width="16.57421875" style="0" bestFit="1" customWidth="1"/>
    <col min="3" max="19" width="10.00390625" style="0" customWidth="1"/>
  </cols>
  <sheetData>
    <row r="1" spans="1:19" s="18" customFormat="1" ht="75">
      <c r="A1" s="20"/>
      <c r="B1" s="21" t="str">
        <f>B3&amp;B4&amp;B5</f>
        <v>1Стандартная3050</v>
      </c>
      <c r="C1" s="21" t="str">
        <f aca="true" t="shared" si="0" ref="C1:S1">C3&amp;C4&amp;C5</f>
        <v>1Стандартная3660</v>
      </c>
      <c r="D1" s="21" t="str">
        <f t="shared" si="0"/>
        <v>1Стандартная4100</v>
      </c>
      <c r="E1" s="21" t="str">
        <f t="shared" si="0"/>
        <v>1PROFSTANDARD3050</v>
      </c>
      <c r="F1" s="21" t="str">
        <f t="shared" si="0"/>
        <v>1Стеновая панель3050</v>
      </c>
      <c r="G1" s="21" t="str">
        <f t="shared" si="0"/>
        <v>1Стеновая панель4100</v>
      </c>
      <c r="H1" s="21" t="str">
        <f t="shared" si="0"/>
        <v>2Стандартная3050</v>
      </c>
      <c r="I1" s="21" t="str">
        <f t="shared" si="0"/>
        <v>2Стандартная3660</v>
      </c>
      <c r="J1" s="21" t="str">
        <f t="shared" si="0"/>
        <v>2Стандартная4100</v>
      </c>
      <c r="K1" s="21" t="str">
        <f t="shared" si="0"/>
        <v>2PROFSTANDARD3050</v>
      </c>
      <c r="L1" s="21" t="str">
        <f t="shared" si="0"/>
        <v>2Стеновая панель3050</v>
      </c>
      <c r="M1" s="21" t="str">
        <f t="shared" si="0"/>
        <v>2Стеновая панель4100</v>
      </c>
      <c r="N1" s="21" t="str">
        <f t="shared" si="0"/>
        <v>Без завалаСтандартная3050</v>
      </c>
      <c r="O1" s="21" t="str">
        <f t="shared" si="0"/>
        <v>Без завалаСтандартная3660</v>
      </c>
      <c r="P1" s="21" t="str">
        <f t="shared" si="0"/>
        <v>Без завалаСтандартная4100</v>
      </c>
      <c r="Q1" s="21" t="str">
        <f t="shared" si="0"/>
        <v>Без завалаPROFSTANDARD3050</v>
      </c>
      <c r="R1" s="21" t="str">
        <f t="shared" si="0"/>
        <v>Без завалаСтеновая панель3050</v>
      </c>
      <c r="S1" s="21" t="str">
        <f t="shared" si="0"/>
        <v>Без завалаСтеновая панель4100</v>
      </c>
    </row>
    <row r="2" spans="1:19" ht="15">
      <c r="A2" s="17">
        <f>COLUMN()</f>
        <v>1</v>
      </c>
      <c r="B2" s="4">
        <f>COLUMN()</f>
        <v>2</v>
      </c>
      <c r="C2" s="4">
        <f>COLUMN()</f>
        <v>3</v>
      </c>
      <c r="D2" s="4">
        <f>COLUMN()</f>
        <v>4</v>
      </c>
      <c r="E2" s="4">
        <f>COLUMN()</f>
        <v>5</v>
      </c>
      <c r="F2" s="4">
        <f>COLUMN()</f>
        <v>6</v>
      </c>
      <c r="G2" s="4">
        <f>COLUMN()</f>
        <v>7</v>
      </c>
      <c r="H2" s="4">
        <f>COLUMN()</f>
        <v>8</v>
      </c>
      <c r="I2" s="4">
        <f>COLUMN()</f>
        <v>9</v>
      </c>
      <c r="J2" s="4">
        <f>COLUMN()</f>
        <v>10</v>
      </c>
      <c r="K2" s="4">
        <f>COLUMN()</f>
        <v>11</v>
      </c>
      <c r="L2" s="4">
        <f>COLUMN()</f>
        <v>12</v>
      </c>
      <c r="M2" s="4">
        <f>COLUMN()</f>
        <v>13</v>
      </c>
      <c r="N2" s="4">
        <f>COLUMN()</f>
        <v>14</v>
      </c>
      <c r="O2" s="4">
        <f>COLUMN()</f>
        <v>15</v>
      </c>
      <c r="P2" s="4">
        <f>COLUMN()</f>
        <v>16</v>
      </c>
      <c r="Q2" s="4">
        <f>COLUMN()</f>
        <v>17</v>
      </c>
      <c r="R2" s="4">
        <f>COLUMN()</f>
        <v>18</v>
      </c>
      <c r="S2" s="4">
        <f>COLUMN()</f>
        <v>19</v>
      </c>
    </row>
    <row r="3" spans="2:19" ht="15">
      <c r="B3" s="4">
        <v>1</v>
      </c>
      <c r="C3" s="4">
        <v>1</v>
      </c>
      <c r="D3" s="4">
        <v>1</v>
      </c>
      <c r="E3" s="4">
        <v>1</v>
      </c>
      <c r="F3" s="4">
        <v>1</v>
      </c>
      <c r="G3" s="4">
        <v>1</v>
      </c>
      <c r="H3" s="4">
        <v>2</v>
      </c>
      <c r="I3" s="4">
        <v>2</v>
      </c>
      <c r="J3" s="4">
        <v>2</v>
      </c>
      <c r="K3" s="4">
        <v>2</v>
      </c>
      <c r="L3" s="4">
        <v>2</v>
      </c>
      <c r="M3" s="4">
        <v>2</v>
      </c>
      <c r="N3" s="4" t="s">
        <v>7</v>
      </c>
      <c r="O3" s="4" t="s">
        <v>7</v>
      </c>
      <c r="P3" s="4" t="s">
        <v>7</v>
      </c>
      <c r="Q3" s="4" t="s">
        <v>7</v>
      </c>
      <c r="R3" s="4" t="s">
        <v>7</v>
      </c>
      <c r="S3" s="4" t="s">
        <v>7</v>
      </c>
    </row>
    <row r="4" spans="1:19" ht="15">
      <c r="A4" s="217" t="s">
        <v>1</v>
      </c>
      <c r="B4" s="4" t="s">
        <v>3</v>
      </c>
      <c r="C4" s="4" t="s">
        <v>3</v>
      </c>
      <c r="D4" s="4" t="s">
        <v>3</v>
      </c>
      <c r="E4" s="4" t="s">
        <v>46</v>
      </c>
      <c r="F4" s="4" t="s">
        <v>5</v>
      </c>
      <c r="G4" s="4" t="s">
        <v>5</v>
      </c>
      <c r="H4" s="4" t="s">
        <v>3</v>
      </c>
      <c r="I4" s="4" t="s">
        <v>3</v>
      </c>
      <c r="J4" s="4" t="s">
        <v>3</v>
      </c>
      <c r="K4" s="4" t="s">
        <v>46</v>
      </c>
      <c r="L4" s="4" t="s">
        <v>5</v>
      </c>
      <c r="M4" s="4" t="s">
        <v>5</v>
      </c>
      <c r="N4" s="4" t="s">
        <v>3</v>
      </c>
      <c r="O4" s="4" t="s">
        <v>3</v>
      </c>
      <c r="P4" s="4" t="s">
        <v>3</v>
      </c>
      <c r="Q4" s="4" t="s">
        <v>46</v>
      </c>
      <c r="R4" s="4" t="s">
        <v>5</v>
      </c>
      <c r="S4" s="4" t="s">
        <v>5</v>
      </c>
    </row>
    <row r="5" spans="1:19" ht="15">
      <c r="A5" s="217"/>
      <c r="B5" s="4">
        <v>3050</v>
      </c>
      <c r="C5" s="4">
        <v>3660</v>
      </c>
      <c r="D5" s="4">
        <v>4100</v>
      </c>
      <c r="E5" s="4">
        <v>3050</v>
      </c>
      <c r="F5" s="4">
        <v>3050</v>
      </c>
      <c r="G5" s="4">
        <v>4100</v>
      </c>
      <c r="H5" s="4">
        <v>3050</v>
      </c>
      <c r="I5" s="4">
        <v>3660</v>
      </c>
      <c r="J5" s="4">
        <v>4100</v>
      </c>
      <c r="K5" s="4">
        <v>3050</v>
      </c>
      <c r="L5" s="4">
        <v>3050</v>
      </c>
      <c r="M5" s="4">
        <v>4100</v>
      </c>
      <c r="N5" s="4">
        <v>3050</v>
      </c>
      <c r="O5" s="4">
        <v>3660</v>
      </c>
      <c r="P5" s="4">
        <v>4100</v>
      </c>
      <c r="Q5" s="4">
        <v>3050</v>
      </c>
      <c r="R5" s="4">
        <v>3050</v>
      </c>
      <c r="S5" s="4">
        <v>4100</v>
      </c>
    </row>
    <row r="6" spans="1:19" ht="15">
      <c r="A6" s="17">
        <v>300</v>
      </c>
      <c r="B6" s="4" t="s">
        <v>11</v>
      </c>
      <c r="C6" s="4" t="s">
        <v>10</v>
      </c>
      <c r="D6" s="4" t="s">
        <v>10</v>
      </c>
      <c r="E6" s="4" t="s">
        <v>10</v>
      </c>
      <c r="F6" s="4" t="s">
        <v>10</v>
      </c>
      <c r="G6" s="4" t="s">
        <v>10</v>
      </c>
      <c r="H6" s="4" t="s">
        <v>11</v>
      </c>
      <c r="I6" s="4" t="s">
        <v>10</v>
      </c>
      <c r="J6" s="4" t="s">
        <v>10</v>
      </c>
      <c r="K6" s="4" t="s">
        <v>10</v>
      </c>
      <c r="L6" s="4" t="s">
        <v>10</v>
      </c>
      <c r="M6" s="4" t="s">
        <v>10</v>
      </c>
      <c r="N6" s="4" t="s">
        <v>11</v>
      </c>
      <c r="O6" s="4" t="s">
        <v>10</v>
      </c>
      <c r="P6" s="4" t="s">
        <v>10</v>
      </c>
      <c r="Q6" s="4" t="s">
        <v>10</v>
      </c>
      <c r="R6" s="4" t="s">
        <v>11</v>
      </c>
      <c r="S6" s="4" t="s">
        <v>11</v>
      </c>
    </row>
    <row r="7" spans="1:19" ht="15">
      <c r="A7" s="17">
        <v>400</v>
      </c>
      <c r="B7" s="4" t="s">
        <v>11</v>
      </c>
      <c r="C7" s="4" t="s">
        <v>10</v>
      </c>
      <c r="D7" s="4" t="s">
        <v>10</v>
      </c>
      <c r="E7" s="4" t="s">
        <v>11</v>
      </c>
      <c r="F7" s="4" t="s">
        <v>10</v>
      </c>
      <c r="G7" s="4" t="s">
        <v>10</v>
      </c>
      <c r="H7" s="4" t="s">
        <v>11</v>
      </c>
      <c r="I7" s="4" t="s">
        <v>10</v>
      </c>
      <c r="J7" s="4" t="s">
        <v>10</v>
      </c>
      <c r="K7" s="4" t="s">
        <v>10</v>
      </c>
      <c r="L7" s="4" t="s">
        <v>10</v>
      </c>
      <c r="M7" s="4" t="s">
        <v>10</v>
      </c>
      <c r="N7" s="4" t="s">
        <v>11</v>
      </c>
      <c r="O7" s="4" t="s">
        <v>10</v>
      </c>
      <c r="P7" s="4" t="s">
        <v>10</v>
      </c>
      <c r="Q7" s="4" t="s">
        <v>10</v>
      </c>
      <c r="R7" s="4" t="s">
        <v>11</v>
      </c>
      <c r="S7" s="4" t="s">
        <v>11</v>
      </c>
    </row>
    <row r="8" spans="1:19" ht="15">
      <c r="A8" s="17">
        <v>500</v>
      </c>
      <c r="B8" s="4" t="s">
        <v>11</v>
      </c>
      <c r="C8" s="4" t="s">
        <v>10</v>
      </c>
      <c r="D8" s="4" t="s">
        <v>10</v>
      </c>
      <c r="E8" s="4" t="s">
        <v>11</v>
      </c>
      <c r="F8" s="4" t="s">
        <v>10</v>
      </c>
      <c r="G8" s="4" t="s">
        <v>10</v>
      </c>
      <c r="H8" s="4" t="s">
        <v>11</v>
      </c>
      <c r="I8" s="4" t="s">
        <v>10</v>
      </c>
      <c r="J8" s="4" t="s">
        <v>10</v>
      </c>
      <c r="K8" s="4" t="s">
        <v>10</v>
      </c>
      <c r="L8" s="4" t="s">
        <v>10</v>
      </c>
      <c r="M8" s="4" t="s">
        <v>10</v>
      </c>
      <c r="N8" s="4" t="s">
        <v>11</v>
      </c>
      <c r="O8" s="4" t="s">
        <v>10</v>
      </c>
      <c r="P8" s="4" t="s">
        <v>10</v>
      </c>
      <c r="Q8" s="4" t="s">
        <v>10</v>
      </c>
      <c r="R8" s="4" t="s">
        <v>11</v>
      </c>
      <c r="S8" s="4" t="s">
        <v>11</v>
      </c>
    </row>
    <row r="9" spans="1:19" ht="15">
      <c r="A9" s="17">
        <v>600</v>
      </c>
      <c r="B9" s="4" t="s">
        <v>11</v>
      </c>
      <c r="C9" s="4" t="s">
        <v>11</v>
      </c>
      <c r="D9" s="4" t="s">
        <v>11</v>
      </c>
      <c r="E9" s="4" t="s">
        <v>11</v>
      </c>
      <c r="F9" s="4" t="s">
        <v>10</v>
      </c>
      <c r="G9" s="4" t="s">
        <v>10</v>
      </c>
      <c r="H9" s="4" t="s">
        <v>11</v>
      </c>
      <c r="I9" s="4" t="s">
        <v>10</v>
      </c>
      <c r="J9" s="4" t="s">
        <v>10</v>
      </c>
      <c r="K9" s="4" t="s">
        <v>10</v>
      </c>
      <c r="L9" s="4" t="s">
        <v>10</v>
      </c>
      <c r="M9" s="4" t="s">
        <v>10</v>
      </c>
      <c r="N9" s="4" t="s">
        <v>11</v>
      </c>
      <c r="O9" s="4" t="s">
        <v>10</v>
      </c>
      <c r="P9" s="4" t="s">
        <v>10</v>
      </c>
      <c r="Q9" s="4" t="s">
        <v>10</v>
      </c>
      <c r="R9" s="4" t="s">
        <v>11</v>
      </c>
      <c r="S9" s="4" t="s">
        <v>11</v>
      </c>
    </row>
    <row r="10" spans="1:19" ht="15">
      <c r="A10" s="17">
        <v>700</v>
      </c>
      <c r="B10" s="4" t="s">
        <v>11</v>
      </c>
      <c r="C10" s="4" t="s">
        <v>10</v>
      </c>
      <c r="D10" s="4" t="s">
        <v>10</v>
      </c>
      <c r="E10" s="4" t="s">
        <v>11</v>
      </c>
      <c r="F10" s="4" t="s">
        <v>10</v>
      </c>
      <c r="G10" s="4" t="s">
        <v>10</v>
      </c>
      <c r="H10" s="4" t="s">
        <v>11</v>
      </c>
      <c r="I10" s="4" t="s">
        <v>10</v>
      </c>
      <c r="J10" s="4" t="s">
        <v>10</v>
      </c>
      <c r="K10" s="4" t="s">
        <v>10</v>
      </c>
      <c r="L10" s="4" t="s">
        <v>10</v>
      </c>
      <c r="M10" s="4" t="s">
        <v>10</v>
      </c>
      <c r="N10" s="4" t="s">
        <v>11</v>
      </c>
      <c r="O10" s="4" t="s">
        <v>10</v>
      </c>
      <c r="P10" s="4" t="s">
        <v>10</v>
      </c>
      <c r="Q10" s="4" t="s">
        <v>10</v>
      </c>
      <c r="R10" s="4" t="s">
        <v>11</v>
      </c>
      <c r="S10" s="4" t="s">
        <v>11</v>
      </c>
    </row>
    <row r="11" spans="1:19" ht="15">
      <c r="A11" s="17">
        <v>800</v>
      </c>
      <c r="B11" s="4" t="s">
        <v>11</v>
      </c>
      <c r="C11" s="4" t="s">
        <v>10</v>
      </c>
      <c r="D11" s="4" t="s">
        <v>10</v>
      </c>
      <c r="E11" s="4" t="s">
        <v>11</v>
      </c>
      <c r="F11" s="4" t="s">
        <v>10</v>
      </c>
      <c r="G11" s="4" t="s">
        <v>10</v>
      </c>
      <c r="H11" s="4" t="s">
        <v>11</v>
      </c>
      <c r="I11" s="4" t="s">
        <v>10</v>
      </c>
      <c r="J11" s="4" t="s">
        <v>10</v>
      </c>
      <c r="K11" s="4" t="s">
        <v>10</v>
      </c>
      <c r="L11" s="4" t="s">
        <v>10</v>
      </c>
      <c r="M11" s="4" t="s">
        <v>10</v>
      </c>
      <c r="N11" s="4" t="s">
        <v>11</v>
      </c>
      <c r="O11" s="4" t="s">
        <v>10</v>
      </c>
      <c r="P11" s="4" t="s">
        <v>10</v>
      </c>
      <c r="Q11" s="4" t="s">
        <v>10</v>
      </c>
      <c r="R11" s="4" t="s">
        <v>11</v>
      </c>
      <c r="S11" s="4" t="s">
        <v>11</v>
      </c>
    </row>
    <row r="12" spans="1:19" ht="15">
      <c r="A12" s="17">
        <v>900</v>
      </c>
      <c r="B12" s="4" t="s">
        <v>11</v>
      </c>
      <c r="C12" s="4" t="s">
        <v>10</v>
      </c>
      <c r="D12" s="4" t="s">
        <v>10</v>
      </c>
      <c r="E12" s="4" t="s">
        <v>11</v>
      </c>
      <c r="F12" s="4" t="s">
        <v>10</v>
      </c>
      <c r="G12" s="4" t="s">
        <v>10</v>
      </c>
      <c r="H12" s="4" t="s">
        <v>11</v>
      </c>
      <c r="I12" s="4" t="s">
        <v>10</v>
      </c>
      <c r="J12" s="4" t="s">
        <v>10</v>
      </c>
      <c r="K12" s="4" t="s">
        <v>10</v>
      </c>
      <c r="L12" s="4" t="s">
        <v>10</v>
      </c>
      <c r="M12" s="4" t="s">
        <v>10</v>
      </c>
      <c r="N12" s="4" t="s">
        <v>11</v>
      </c>
      <c r="O12" s="4" t="s">
        <v>10</v>
      </c>
      <c r="P12" s="4" t="s">
        <v>10</v>
      </c>
      <c r="Q12" s="4" t="s">
        <v>10</v>
      </c>
      <c r="R12" s="4" t="s">
        <v>11</v>
      </c>
      <c r="S12" s="4" t="s">
        <v>11</v>
      </c>
    </row>
    <row r="13" spans="1:19" ht="15">
      <c r="A13" s="17">
        <v>1000</v>
      </c>
      <c r="B13" s="4" t="s">
        <v>11</v>
      </c>
      <c r="C13" s="4" t="s">
        <v>10</v>
      </c>
      <c r="D13" s="4" t="s">
        <v>10</v>
      </c>
      <c r="E13" s="4" t="s">
        <v>11</v>
      </c>
      <c r="F13" s="4" t="s">
        <v>10</v>
      </c>
      <c r="G13" s="4" t="s">
        <v>10</v>
      </c>
      <c r="H13" s="4" t="s">
        <v>11</v>
      </c>
      <c r="I13" s="4" t="s">
        <v>10</v>
      </c>
      <c r="J13" s="4" t="s">
        <v>10</v>
      </c>
      <c r="K13" s="4" t="s">
        <v>10</v>
      </c>
      <c r="L13" s="4" t="s">
        <v>10</v>
      </c>
      <c r="M13" s="4" t="s">
        <v>10</v>
      </c>
      <c r="N13" s="4" t="s">
        <v>11</v>
      </c>
      <c r="O13" s="4" t="s">
        <v>10</v>
      </c>
      <c r="P13" s="4" t="s">
        <v>10</v>
      </c>
      <c r="Q13" s="4" t="s">
        <v>10</v>
      </c>
      <c r="R13" s="4" t="s">
        <v>11</v>
      </c>
      <c r="S13" s="4" t="s">
        <v>11</v>
      </c>
    </row>
    <row r="14" spans="1:19" ht="15">
      <c r="A14" s="17">
        <v>1100</v>
      </c>
      <c r="B14" s="4" t="s">
        <v>11</v>
      </c>
      <c r="C14" s="4" t="s">
        <v>10</v>
      </c>
      <c r="D14" s="4" t="s">
        <v>10</v>
      </c>
      <c r="E14" s="4" t="s">
        <v>11</v>
      </c>
      <c r="F14" s="4" t="s">
        <v>10</v>
      </c>
      <c r="G14" s="4" t="s">
        <v>10</v>
      </c>
      <c r="H14" s="4" t="s">
        <v>11</v>
      </c>
      <c r="I14" s="4" t="s">
        <v>10</v>
      </c>
      <c r="J14" s="4" t="s">
        <v>10</v>
      </c>
      <c r="K14" s="4" t="s">
        <v>10</v>
      </c>
      <c r="L14" s="4" t="s">
        <v>10</v>
      </c>
      <c r="M14" s="4" t="s">
        <v>10</v>
      </c>
      <c r="N14" s="4" t="s">
        <v>11</v>
      </c>
      <c r="O14" s="4" t="s">
        <v>10</v>
      </c>
      <c r="P14" s="4" t="s">
        <v>10</v>
      </c>
      <c r="Q14" s="4" t="s">
        <v>10</v>
      </c>
      <c r="R14" s="4" t="s">
        <v>11</v>
      </c>
      <c r="S14" s="4" t="s">
        <v>11</v>
      </c>
    </row>
    <row r="15" spans="1:19" ht="15">
      <c r="A15" s="17">
        <v>1200</v>
      </c>
      <c r="B15" s="4" t="s">
        <v>11</v>
      </c>
      <c r="C15" s="4" t="s">
        <v>10</v>
      </c>
      <c r="D15" s="4" t="s">
        <v>10</v>
      </c>
      <c r="E15" s="4" t="s">
        <v>10</v>
      </c>
      <c r="F15" s="4" t="s">
        <v>10</v>
      </c>
      <c r="G15" s="4" t="s">
        <v>10</v>
      </c>
      <c r="H15" s="4" t="s">
        <v>11</v>
      </c>
      <c r="I15" s="4" t="s">
        <v>10</v>
      </c>
      <c r="J15" s="4" t="s">
        <v>10</v>
      </c>
      <c r="K15" s="4" t="s">
        <v>10</v>
      </c>
      <c r="L15" s="4" t="s">
        <v>10</v>
      </c>
      <c r="M15" s="4" t="s">
        <v>10</v>
      </c>
      <c r="N15" s="4" t="s">
        <v>11</v>
      </c>
      <c r="O15" s="4" t="s">
        <v>10</v>
      </c>
      <c r="P15" s="4" t="s">
        <v>10</v>
      </c>
      <c r="Q15" s="4" t="s">
        <v>10</v>
      </c>
      <c r="R15" s="4" t="s">
        <v>11</v>
      </c>
      <c r="S15" s="4" t="s">
        <v>11</v>
      </c>
    </row>
  </sheetData>
  <sheetProtection/>
  <mergeCells count="1">
    <mergeCell ref="A4:A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31">
      <selection activeCell="A1" sqref="A1:F68"/>
    </sheetView>
  </sheetViews>
  <sheetFormatPr defaultColWidth="9.140625" defaultRowHeight="15"/>
  <cols>
    <col min="1" max="1" width="26.00390625" style="0" bestFit="1" customWidth="1"/>
    <col min="2" max="2" width="15.57421875" style="0" bestFit="1" customWidth="1"/>
    <col min="3" max="3" width="21.00390625" style="0" bestFit="1" customWidth="1"/>
    <col min="4" max="5" width="21.00390625" style="0" customWidth="1"/>
    <col min="6" max="6" width="12.7109375" style="0" customWidth="1"/>
    <col min="7" max="7" width="16.28125" style="0" bestFit="1" customWidth="1"/>
  </cols>
  <sheetData>
    <row r="1" spans="2:15" ht="57.75" customHeight="1">
      <c r="B1" s="3"/>
      <c r="C1" s="24" t="s">
        <v>49</v>
      </c>
      <c r="D1" s="24" t="s">
        <v>50</v>
      </c>
      <c r="E1" s="24" t="s">
        <v>51</v>
      </c>
      <c r="F1" s="98" t="s">
        <v>47</v>
      </c>
      <c r="G1" s="100" t="s">
        <v>48</v>
      </c>
      <c r="K1" s="2"/>
      <c r="L1" s="2"/>
      <c r="M1" s="2"/>
      <c r="N1" s="5"/>
      <c r="O1" s="5"/>
    </row>
    <row r="2" spans="1:7" ht="15">
      <c r="A2" t="str">
        <f aca="true" t="shared" si="0" ref="A2:A54">F2&amp;B2&amp;C2&amp;E2</f>
        <v>1Стандартная305027</v>
      </c>
      <c r="B2" s="3" t="s">
        <v>3</v>
      </c>
      <c r="C2" s="25">
        <v>3050</v>
      </c>
      <c r="D2" s="25">
        <v>600</v>
      </c>
      <c r="E2" s="25">
        <v>27</v>
      </c>
      <c r="F2" s="22">
        <v>1</v>
      </c>
      <c r="G2" s="23" t="e">
        <f>IF(Калькулятор!#REF!="Опт",Калькулятор!G214,Калькулятор!F214)</f>
        <v>#REF!</v>
      </c>
    </row>
    <row r="3" spans="1:7" ht="15">
      <c r="A3" t="str">
        <f t="shared" si="0"/>
        <v>2Стандартная305027</v>
      </c>
      <c r="B3" s="3" t="s">
        <v>3</v>
      </c>
      <c r="C3" s="25">
        <v>3050</v>
      </c>
      <c r="D3" s="25">
        <v>600</v>
      </c>
      <c r="E3" s="25">
        <v>27</v>
      </c>
      <c r="F3" s="22">
        <v>2</v>
      </c>
      <c r="G3" s="23" t="e">
        <f>IF(Калькулятор!#REF!="Опт",Калькулятор!G215,Калькулятор!F215)</f>
        <v>#REF!</v>
      </c>
    </row>
    <row r="4" spans="1:7" ht="15">
      <c r="A4" t="str">
        <f t="shared" si="0"/>
        <v>3Стандартная305027</v>
      </c>
      <c r="B4" s="3" t="s">
        <v>3</v>
      </c>
      <c r="C4" s="25">
        <v>3050</v>
      </c>
      <c r="D4" s="25">
        <v>600</v>
      </c>
      <c r="E4" s="25">
        <v>27</v>
      </c>
      <c r="F4" s="22">
        <v>3</v>
      </c>
      <c r="G4" s="23" t="e">
        <f>IF(Калькулятор!#REF!="Опт",Калькулятор!G216,Калькулятор!F216)</f>
        <v>#REF!</v>
      </c>
    </row>
    <row r="5" spans="1:7" ht="15">
      <c r="A5" t="str">
        <f t="shared" si="0"/>
        <v>4Стандартная305027</v>
      </c>
      <c r="B5" s="3" t="s">
        <v>3</v>
      </c>
      <c r="C5" s="25">
        <v>3050</v>
      </c>
      <c r="D5" s="25">
        <v>600</v>
      </c>
      <c r="E5" s="25">
        <v>27</v>
      </c>
      <c r="F5" s="22">
        <v>4</v>
      </c>
      <c r="G5" s="23" t="e">
        <f>IF(Калькулятор!#REF!="Опт",Калькулятор!G217,Калькулятор!F217)</f>
        <v>#REF!</v>
      </c>
    </row>
    <row r="6" spans="1:7" ht="15">
      <c r="A6" t="str">
        <f t="shared" si="0"/>
        <v>5Стандартная305027</v>
      </c>
      <c r="B6" s="3" t="s">
        <v>3</v>
      </c>
      <c r="C6" s="25">
        <v>3050</v>
      </c>
      <c r="D6" s="25">
        <v>600</v>
      </c>
      <c r="E6" s="25">
        <v>27</v>
      </c>
      <c r="F6" s="22">
        <v>5</v>
      </c>
      <c r="G6" s="23" t="e">
        <f>IF(Калькулятор!#REF!="Опт",Калькулятор!G218,Калькулятор!F218)</f>
        <v>#REF!</v>
      </c>
    </row>
    <row r="7" spans="1:7" ht="15">
      <c r="A7" t="str">
        <f>F7&amp;B7&amp;C7&amp;E7</f>
        <v>6Стандартная305027</v>
      </c>
      <c r="B7" s="3" t="s">
        <v>3</v>
      </c>
      <c r="C7" s="25">
        <v>3050</v>
      </c>
      <c r="D7" s="25">
        <v>600</v>
      </c>
      <c r="E7" s="25">
        <v>27</v>
      </c>
      <c r="F7" s="22">
        <v>6</v>
      </c>
      <c r="G7" s="23" t="e">
        <f>IF(Калькулятор!#REF!="Опт",Калькулятор!G219,Калькулятор!F219)</f>
        <v>#REF!</v>
      </c>
    </row>
    <row r="8" spans="1:7" ht="15">
      <c r="A8" t="str">
        <f>F8&amp;B8&amp;C8&amp;E8</f>
        <v>7Стандартная305027</v>
      </c>
      <c r="B8" s="3" t="s">
        <v>3</v>
      </c>
      <c r="C8" s="25">
        <v>3050</v>
      </c>
      <c r="D8" s="25">
        <v>600</v>
      </c>
      <c r="E8" s="25">
        <v>27</v>
      </c>
      <c r="F8" s="22">
        <v>7</v>
      </c>
      <c r="G8" s="23" t="e">
        <f>IF(Калькулятор!#REF!="Опт",Калькулятор!G220,Калькулятор!F220)</f>
        <v>#REF!</v>
      </c>
    </row>
    <row r="9" spans="1:7" ht="15">
      <c r="A9" t="str">
        <f t="shared" si="0"/>
        <v>1Стандартная305040</v>
      </c>
      <c r="B9" s="3" t="s">
        <v>3</v>
      </c>
      <c r="C9" s="25">
        <v>3050</v>
      </c>
      <c r="D9" s="25">
        <v>600</v>
      </c>
      <c r="E9" s="25">
        <v>40</v>
      </c>
      <c r="F9" s="22">
        <v>1</v>
      </c>
      <c r="G9" s="23" t="e">
        <f>IF(Калькулятор!#REF!="Опт",Калькулятор!G221,Калькулятор!F221)</f>
        <v>#REF!</v>
      </c>
    </row>
    <row r="10" spans="1:7" ht="15">
      <c r="A10" t="str">
        <f t="shared" si="0"/>
        <v>2Стандартная305040</v>
      </c>
      <c r="B10" s="3" t="s">
        <v>3</v>
      </c>
      <c r="C10" s="25">
        <v>3050</v>
      </c>
      <c r="D10" s="25">
        <v>600</v>
      </c>
      <c r="E10" s="25">
        <v>40</v>
      </c>
      <c r="F10" s="22">
        <v>2</v>
      </c>
      <c r="G10" s="23" t="e">
        <f>IF(Калькулятор!#REF!="Опт",Калькулятор!G222,Калькулятор!F222)</f>
        <v>#REF!</v>
      </c>
    </row>
    <row r="11" spans="1:7" ht="15">
      <c r="A11" t="str">
        <f t="shared" si="0"/>
        <v>3Стандартная305040</v>
      </c>
      <c r="B11" s="3" t="s">
        <v>3</v>
      </c>
      <c r="C11" s="25">
        <v>3050</v>
      </c>
      <c r="D11" s="25">
        <v>600</v>
      </c>
      <c r="E11" s="25">
        <v>40</v>
      </c>
      <c r="F11" s="22">
        <v>3</v>
      </c>
      <c r="G11" s="23" t="e">
        <f>IF(Калькулятор!#REF!="Опт",Калькулятор!G223,Калькулятор!F223)</f>
        <v>#REF!</v>
      </c>
    </row>
    <row r="12" spans="1:7" ht="15">
      <c r="A12" t="str">
        <f t="shared" si="0"/>
        <v>4Стандартная305040</v>
      </c>
      <c r="B12" s="3" t="s">
        <v>3</v>
      </c>
      <c r="C12" s="25">
        <v>3050</v>
      </c>
      <c r="D12" s="25">
        <v>600</v>
      </c>
      <c r="E12" s="25">
        <v>40</v>
      </c>
      <c r="F12" s="22">
        <v>4</v>
      </c>
      <c r="G12" s="23" t="e">
        <f>IF(Калькулятор!#REF!="Опт",Калькулятор!G224,Калькулятор!F224)</f>
        <v>#REF!</v>
      </c>
    </row>
    <row r="13" spans="1:7" ht="15">
      <c r="A13" t="str">
        <f t="shared" si="0"/>
        <v>5Стандартная305040</v>
      </c>
      <c r="B13" s="3" t="s">
        <v>3</v>
      </c>
      <c r="C13" s="25">
        <v>3050</v>
      </c>
      <c r="D13" s="25">
        <v>600</v>
      </c>
      <c r="E13" s="25">
        <v>40</v>
      </c>
      <c r="F13" s="22">
        <v>5</v>
      </c>
      <c r="G13" s="23" t="e">
        <f>IF(Калькулятор!#REF!="Опт",Калькулятор!G225,Калькулятор!F225)</f>
        <v>#REF!</v>
      </c>
    </row>
    <row r="14" spans="1:7" ht="15">
      <c r="A14" t="str">
        <f>F14&amp;B14&amp;C14&amp;E14</f>
        <v>6Стандартная305040</v>
      </c>
      <c r="B14" s="3" t="s">
        <v>3</v>
      </c>
      <c r="C14" s="25">
        <v>3050</v>
      </c>
      <c r="D14" s="25">
        <v>600</v>
      </c>
      <c r="E14" s="25">
        <v>40</v>
      </c>
      <c r="F14" s="22">
        <v>6</v>
      </c>
      <c r="G14" s="23" t="e">
        <f>IF(Калькулятор!#REF!="Опт",Калькулятор!G226,Калькулятор!F226)</f>
        <v>#REF!</v>
      </c>
    </row>
    <row r="15" spans="1:7" ht="15">
      <c r="A15" t="str">
        <f>F15&amp;B15&amp;C15&amp;E15</f>
        <v>7Стандартная305040</v>
      </c>
      <c r="B15" s="3" t="s">
        <v>3</v>
      </c>
      <c r="C15" s="25">
        <v>3050</v>
      </c>
      <c r="D15" s="25">
        <v>600</v>
      </c>
      <c r="E15" s="25">
        <v>40</v>
      </c>
      <c r="F15" s="22">
        <v>7</v>
      </c>
      <c r="G15" s="23" t="e">
        <f>IF(Калькулятор!#REF!="Опт",Калькулятор!G227,Калькулятор!F227)</f>
        <v>#REF!</v>
      </c>
    </row>
    <row r="16" spans="1:7" ht="15">
      <c r="A16" t="str">
        <f t="shared" si="0"/>
        <v>5Стандартная366040</v>
      </c>
      <c r="B16" s="3" t="s">
        <v>3</v>
      </c>
      <c r="C16" s="25">
        <v>3660</v>
      </c>
      <c r="D16" s="25">
        <v>600</v>
      </c>
      <c r="E16" s="25">
        <v>40</v>
      </c>
      <c r="F16" s="22">
        <v>5</v>
      </c>
      <c r="G16" s="23" t="e">
        <f>IF(Калькулятор!#REF!="Опт",Калькулятор!G228,Калькулятор!F228)</f>
        <v>#REF!</v>
      </c>
    </row>
    <row r="17" spans="1:7" ht="15">
      <c r="A17" t="str">
        <f t="shared" si="0"/>
        <v>1Стандартная410040</v>
      </c>
      <c r="B17" s="3" t="s">
        <v>3</v>
      </c>
      <c r="C17" s="25">
        <v>4100</v>
      </c>
      <c r="D17" s="25">
        <v>600</v>
      </c>
      <c r="E17" s="25">
        <v>40</v>
      </c>
      <c r="F17" s="22">
        <v>1</v>
      </c>
      <c r="G17" s="23" t="e">
        <f>IF(Калькулятор!#REF!="Опт",Калькулятор!G229,Калькулятор!F229)</f>
        <v>#REF!</v>
      </c>
    </row>
    <row r="18" spans="1:7" ht="15">
      <c r="A18" t="str">
        <f t="shared" si="0"/>
        <v>2Стандартная410040</v>
      </c>
      <c r="B18" s="3" t="s">
        <v>3</v>
      </c>
      <c r="C18" s="25">
        <v>4100</v>
      </c>
      <c r="D18" s="25">
        <v>600</v>
      </c>
      <c r="E18" s="25">
        <v>40</v>
      </c>
      <c r="F18" s="22">
        <v>2</v>
      </c>
      <c r="G18" s="23" t="e">
        <f>IF(Калькулятор!#REF!="Опт",Калькулятор!G230,Калькулятор!F230)</f>
        <v>#REF!</v>
      </c>
    </row>
    <row r="19" spans="1:7" ht="15">
      <c r="A19" t="str">
        <f t="shared" si="0"/>
        <v>3Стандартная410040</v>
      </c>
      <c r="B19" s="3" t="s">
        <v>3</v>
      </c>
      <c r="C19" s="25">
        <v>4100</v>
      </c>
      <c r="D19" s="25">
        <v>600</v>
      </c>
      <c r="E19" s="25">
        <v>40</v>
      </c>
      <c r="F19" s="22">
        <v>3</v>
      </c>
      <c r="G19" s="23" t="e">
        <f>IF(Калькулятор!#REF!="Опт",Калькулятор!G231,Калькулятор!F231)</f>
        <v>#REF!</v>
      </c>
    </row>
    <row r="20" spans="1:7" ht="15">
      <c r="A20" t="str">
        <f t="shared" si="0"/>
        <v>4Стандартная410040</v>
      </c>
      <c r="B20" s="3" t="s">
        <v>3</v>
      </c>
      <c r="C20" s="25">
        <v>4100</v>
      </c>
      <c r="D20" s="25">
        <v>600</v>
      </c>
      <c r="E20" s="25">
        <v>40</v>
      </c>
      <c r="F20" s="22">
        <v>4</v>
      </c>
      <c r="G20" s="23" t="e">
        <f>IF(Калькулятор!#REF!="Опт",Калькулятор!G232,Калькулятор!F232)</f>
        <v>#REF!</v>
      </c>
    </row>
    <row r="21" spans="1:7" ht="15">
      <c r="A21" t="str">
        <f t="shared" si="0"/>
        <v>5Стандартная410040</v>
      </c>
      <c r="B21" s="3" t="s">
        <v>3</v>
      </c>
      <c r="C21" s="25">
        <v>4100</v>
      </c>
      <c r="D21" s="25">
        <v>600</v>
      </c>
      <c r="E21" s="25">
        <v>40</v>
      </c>
      <c r="F21" s="22">
        <v>5</v>
      </c>
      <c r="G21" s="23" t="e">
        <f>IF(Калькулятор!#REF!="Опт",Калькулятор!G233,Калькулятор!F233)</f>
        <v>#REF!</v>
      </c>
    </row>
    <row r="22" spans="1:7" ht="15">
      <c r="A22" t="str">
        <f t="shared" si="0"/>
        <v>1PROFSTANDARD305040</v>
      </c>
      <c r="B22" s="3" t="s">
        <v>46</v>
      </c>
      <c r="C22" s="25">
        <v>3050</v>
      </c>
      <c r="D22" s="25">
        <v>600</v>
      </c>
      <c r="E22" s="25">
        <v>40</v>
      </c>
      <c r="F22" s="22">
        <v>1</v>
      </c>
      <c r="G22" s="23" t="e">
        <f>IF(Калькулятор!#REF!="Опт",Калькулятор!G234,Калькулятор!F234)</f>
        <v>#REF!</v>
      </c>
    </row>
    <row r="23" spans="1:7" ht="15">
      <c r="A23" t="str">
        <f t="shared" si="0"/>
        <v>2PROFSTANDARD305040</v>
      </c>
      <c r="B23" s="3" t="s">
        <v>46</v>
      </c>
      <c r="C23" s="25">
        <v>3050</v>
      </c>
      <c r="D23" s="25">
        <v>600</v>
      </c>
      <c r="E23" s="25">
        <v>40</v>
      </c>
      <c r="F23" s="22">
        <v>2</v>
      </c>
      <c r="G23" s="23" t="e">
        <f>IF(Калькулятор!#REF!="Опт",Калькулятор!G235,Калькулятор!F235)</f>
        <v>#REF!</v>
      </c>
    </row>
    <row r="24" spans="1:7" ht="15">
      <c r="A24" t="str">
        <f t="shared" si="0"/>
        <v>3PROFSTANDARD305040</v>
      </c>
      <c r="B24" s="3" t="s">
        <v>46</v>
      </c>
      <c r="C24" s="25">
        <v>3050</v>
      </c>
      <c r="D24" s="25">
        <v>600</v>
      </c>
      <c r="E24" s="25">
        <v>40</v>
      </c>
      <c r="F24" s="22">
        <v>3</v>
      </c>
      <c r="G24" s="23" t="e">
        <f>IF(Калькулятор!#REF!="Опт",Калькулятор!G236,Калькулятор!F236)</f>
        <v>#REF!</v>
      </c>
    </row>
    <row r="25" spans="1:7" ht="15">
      <c r="A25" t="str">
        <f t="shared" si="0"/>
        <v>4PROFSTANDARD305040</v>
      </c>
      <c r="B25" s="3" t="s">
        <v>46</v>
      </c>
      <c r="C25" s="25">
        <v>3050</v>
      </c>
      <c r="D25" s="25">
        <v>600</v>
      </c>
      <c r="E25" s="25">
        <v>40</v>
      </c>
      <c r="F25" s="22">
        <v>4</v>
      </c>
      <c r="G25" s="23" t="e">
        <f>IF(Калькулятор!#REF!="Опт",Калькулятор!G237,Калькулятор!F237)</f>
        <v>#REF!</v>
      </c>
    </row>
    <row r="26" spans="1:7" ht="15">
      <c r="A26" t="str">
        <f t="shared" si="0"/>
        <v>5PROFSTANDARD305040</v>
      </c>
      <c r="B26" s="3" t="s">
        <v>46</v>
      </c>
      <c r="C26" s="25">
        <v>3050</v>
      </c>
      <c r="D26" s="25">
        <v>600</v>
      </c>
      <c r="E26" s="25">
        <v>40</v>
      </c>
      <c r="F26" s="22">
        <v>5</v>
      </c>
      <c r="G26" s="23" t="e">
        <f>IF(Калькулятор!#REF!="Опт",Калькулятор!G238,Калькулятор!F238)</f>
        <v>#REF!</v>
      </c>
    </row>
    <row r="27" spans="1:7" ht="15">
      <c r="A27" t="str">
        <f>F27&amp;B27&amp;C27&amp;E27</f>
        <v>6PROFSTANDARD305040</v>
      </c>
      <c r="B27" s="3" t="s">
        <v>46</v>
      </c>
      <c r="C27" s="25">
        <v>3050</v>
      </c>
      <c r="D27" s="25">
        <v>600</v>
      </c>
      <c r="E27" s="25">
        <v>40</v>
      </c>
      <c r="F27" s="22">
        <v>6</v>
      </c>
      <c r="G27" s="23" t="e">
        <f>IF(Калькулятор!#REF!="Опт",Калькулятор!G239,Калькулятор!F239)</f>
        <v>#REF!</v>
      </c>
    </row>
    <row r="28" spans="1:7" ht="15">
      <c r="A28" t="str">
        <f>F28&amp;B28&amp;C28&amp;E28</f>
        <v>7PROFSTANDARD305040</v>
      </c>
      <c r="B28" s="3" t="s">
        <v>46</v>
      </c>
      <c r="C28" s="25">
        <v>3050</v>
      </c>
      <c r="D28" s="25">
        <v>600</v>
      </c>
      <c r="E28" s="25">
        <v>40</v>
      </c>
      <c r="F28" s="22">
        <v>7</v>
      </c>
      <c r="G28" s="23" t="e">
        <f>IF(Калькулятор!#REF!="Опт",Калькулятор!G240,Калькулятор!F240)</f>
        <v>#REF!</v>
      </c>
    </row>
    <row r="29" spans="1:7" ht="15">
      <c r="A29" t="str">
        <f t="shared" si="0"/>
        <v>1PROFSTANDARD305056</v>
      </c>
      <c r="B29" s="3" t="s">
        <v>46</v>
      </c>
      <c r="C29" s="25">
        <v>3050</v>
      </c>
      <c r="D29" s="25">
        <v>600</v>
      </c>
      <c r="E29" s="25">
        <v>56</v>
      </c>
      <c r="F29" s="22">
        <v>1</v>
      </c>
      <c r="G29" s="23" t="e">
        <f>IF(Калькулятор!#REF!="Опт",Калькулятор!G241,Калькулятор!F241)</f>
        <v>#REF!</v>
      </c>
    </row>
    <row r="30" spans="1:7" ht="15">
      <c r="A30" t="str">
        <f t="shared" si="0"/>
        <v>2PROFSTANDARD305056</v>
      </c>
      <c r="B30" s="3" t="s">
        <v>46</v>
      </c>
      <c r="C30" s="25">
        <v>3050</v>
      </c>
      <c r="D30" s="25">
        <v>600</v>
      </c>
      <c r="E30" s="25">
        <v>56</v>
      </c>
      <c r="F30" s="22">
        <v>2</v>
      </c>
      <c r="G30" s="23" t="e">
        <f>IF(Калькулятор!#REF!="Опт",Калькулятор!G242,Калькулятор!F242)</f>
        <v>#REF!</v>
      </c>
    </row>
    <row r="31" spans="1:7" ht="15">
      <c r="A31" t="str">
        <f t="shared" si="0"/>
        <v>3PROFSTANDARD305056</v>
      </c>
      <c r="B31" s="3" t="s">
        <v>46</v>
      </c>
      <c r="C31" s="25">
        <v>3050</v>
      </c>
      <c r="D31" s="25">
        <v>600</v>
      </c>
      <c r="E31" s="25">
        <v>56</v>
      </c>
      <c r="F31" s="22">
        <v>3</v>
      </c>
      <c r="G31" s="23" t="e">
        <f>IF(Калькулятор!#REF!="Опт",Калькулятор!G243,Калькулятор!F243)</f>
        <v>#REF!</v>
      </c>
    </row>
    <row r="32" spans="1:7" ht="15">
      <c r="A32" t="str">
        <f t="shared" si="0"/>
        <v>4PROFSTANDARD305056</v>
      </c>
      <c r="B32" s="3" t="s">
        <v>46</v>
      </c>
      <c r="C32" s="25">
        <v>3050</v>
      </c>
      <c r="D32" s="25">
        <v>600</v>
      </c>
      <c r="E32" s="25">
        <v>56</v>
      </c>
      <c r="F32" s="22">
        <v>4</v>
      </c>
      <c r="G32" s="23" t="e">
        <f>IF(Калькулятор!#REF!="Опт",Калькулятор!G244,Калькулятор!F244)</f>
        <v>#REF!</v>
      </c>
    </row>
    <row r="33" spans="1:7" ht="15">
      <c r="A33" t="str">
        <f t="shared" si="0"/>
        <v>5PROFSTANDARD305056</v>
      </c>
      <c r="B33" s="3" t="s">
        <v>46</v>
      </c>
      <c r="C33" s="25">
        <v>3050</v>
      </c>
      <c r="D33" s="25">
        <v>600</v>
      </c>
      <c r="E33" s="25">
        <v>56</v>
      </c>
      <c r="F33" s="22">
        <v>5</v>
      </c>
      <c r="G33" s="23" t="e">
        <f>IF(Калькулятор!#REF!="Опт",Калькулятор!G245,Калькулятор!F245)</f>
        <v>#REF!</v>
      </c>
    </row>
    <row r="34" spans="1:7" ht="15">
      <c r="A34" t="str">
        <f>F34&amp;B34&amp;C34&amp;E34</f>
        <v>6PROFSTANDARD305056</v>
      </c>
      <c r="B34" s="3" t="s">
        <v>46</v>
      </c>
      <c r="C34" s="25">
        <v>3050</v>
      </c>
      <c r="D34" s="25">
        <v>600</v>
      </c>
      <c r="E34" s="25">
        <v>56</v>
      </c>
      <c r="F34" s="22">
        <v>6</v>
      </c>
      <c r="G34" s="23" t="e">
        <f>IF(Калькулятор!#REF!="Опт",Калькулятор!G246,Калькулятор!F246)</f>
        <v>#REF!</v>
      </c>
    </row>
    <row r="35" spans="1:7" ht="15">
      <c r="A35" t="str">
        <f>F35&amp;B35&amp;C35&amp;E35</f>
        <v>7PROFSTANDARD305056</v>
      </c>
      <c r="B35" s="3" t="s">
        <v>46</v>
      </c>
      <c r="C35" s="25">
        <v>3050</v>
      </c>
      <c r="D35" s="25">
        <v>600</v>
      </c>
      <c r="E35" s="25">
        <v>56</v>
      </c>
      <c r="F35" s="22">
        <v>7</v>
      </c>
      <c r="G35" s="23" t="e">
        <f>IF(Калькулятор!#REF!="Опт",Калькулятор!G247,Калькулятор!F247)</f>
        <v>#REF!</v>
      </c>
    </row>
    <row r="36" spans="1:7" ht="15">
      <c r="A36" t="str">
        <f t="shared" si="0"/>
        <v>1Стандартный27</v>
      </c>
      <c r="B36" s="3" t="s">
        <v>111</v>
      </c>
      <c r="C36" s="25"/>
      <c r="D36" s="25"/>
      <c r="E36" s="25">
        <v>27</v>
      </c>
      <c r="F36" s="22">
        <v>1</v>
      </c>
      <c r="G36" s="23" t="e">
        <f>IF(Калькулятор!#REF!="Опт",Калькулятор!G248,Калькулятор!F248)</f>
        <v>#REF!</v>
      </c>
    </row>
    <row r="37" spans="1:7" ht="15">
      <c r="A37" t="str">
        <f t="shared" si="0"/>
        <v>2Стандартный27</v>
      </c>
      <c r="B37" s="3" t="s">
        <v>111</v>
      </c>
      <c r="C37" s="25"/>
      <c r="D37" s="25"/>
      <c r="E37" s="25">
        <v>27</v>
      </c>
      <c r="F37" s="22">
        <v>2</v>
      </c>
      <c r="G37" s="23" t="e">
        <f>IF(Калькулятор!#REF!="Опт",Калькулятор!G249,Калькулятор!F249)</f>
        <v>#REF!</v>
      </c>
    </row>
    <row r="38" spans="1:7" ht="15">
      <c r="A38" t="str">
        <f t="shared" si="0"/>
        <v>3Стандартный27</v>
      </c>
      <c r="B38" s="3" t="s">
        <v>111</v>
      </c>
      <c r="C38" s="25"/>
      <c r="D38" s="25"/>
      <c r="E38" s="25">
        <v>27</v>
      </c>
      <c r="F38" s="22">
        <v>3</v>
      </c>
      <c r="G38" s="23" t="e">
        <f>IF(Калькулятор!#REF!="Опт",Калькулятор!G250,Калькулятор!F250)</f>
        <v>#REF!</v>
      </c>
    </row>
    <row r="39" spans="1:7" ht="15">
      <c r="A39" t="str">
        <f t="shared" si="0"/>
        <v>4Стандартный27</v>
      </c>
      <c r="B39" s="3" t="s">
        <v>111</v>
      </c>
      <c r="C39" s="25"/>
      <c r="D39" s="25"/>
      <c r="E39" s="25">
        <v>27</v>
      </c>
      <c r="F39" s="22">
        <v>4</v>
      </c>
      <c r="G39" s="23" t="e">
        <f>IF(Калькулятор!#REF!="Опт",Калькулятор!G251,Калькулятор!F251)</f>
        <v>#REF!</v>
      </c>
    </row>
    <row r="40" spans="1:7" ht="15">
      <c r="A40" t="str">
        <f t="shared" si="0"/>
        <v>5Стандартный27</v>
      </c>
      <c r="B40" s="3" t="s">
        <v>111</v>
      </c>
      <c r="C40" s="25"/>
      <c r="D40" s="25"/>
      <c r="E40" s="25">
        <v>27</v>
      </c>
      <c r="F40" s="22">
        <v>5</v>
      </c>
      <c r="G40" s="23" t="e">
        <f>IF(Калькулятор!#REF!="Опт",Калькулятор!G252,Калькулятор!F252)</f>
        <v>#REF!</v>
      </c>
    </row>
    <row r="41" spans="1:7" ht="15">
      <c r="A41" t="str">
        <f>F41&amp;B41&amp;C41&amp;E41</f>
        <v>6Стандартный27</v>
      </c>
      <c r="B41" s="3" t="s">
        <v>111</v>
      </c>
      <c r="C41" s="25"/>
      <c r="D41" s="25"/>
      <c r="E41" s="25">
        <v>27</v>
      </c>
      <c r="F41" s="22">
        <v>6</v>
      </c>
      <c r="G41" s="23" t="e">
        <f>IF(Калькулятор!#REF!="Опт",Калькулятор!G253,Калькулятор!F253)</f>
        <v>#REF!</v>
      </c>
    </row>
    <row r="42" spans="1:7" ht="15">
      <c r="A42" t="str">
        <f>F42&amp;B42&amp;C42&amp;E42</f>
        <v>7Стандартный27</v>
      </c>
      <c r="B42" s="3" t="s">
        <v>111</v>
      </c>
      <c r="C42" s="25"/>
      <c r="D42" s="25"/>
      <c r="E42" s="25">
        <v>27</v>
      </c>
      <c r="F42" s="22">
        <v>7</v>
      </c>
      <c r="G42" s="23" t="e">
        <f>IF(Калькулятор!#REF!="Опт",Калькулятор!G254,Калькулятор!F254)</f>
        <v>#REF!</v>
      </c>
    </row>
    <row r="43" spans="1:7" ht="15">
      <c r="A43" t="str">
        <f t="shared" si="0"/>
        <v>1Стандартный40</v>
      </c>
      <c r="B43" s="3" t="s">
        <v>111</v>
      </c>
      <c r="C43" s="25"/>
      <c r="D43" s="25"/>
      <c r="E43" s="25">
        <v>40</v>
      </c>
      <c r="F43" s="22">
        <v>1</v>
      </c>
      <c r="G43" s="23" t="e">
        <f>IF(Калькулятор!#REF!="Опт",Калькулятор!G255,Калькулятор!F255)</f>
        <v>#REF!</v>
      </c>
    </row>
    <row r="44" spans="1:7" ht="15">
      <c r="A44" t="str">
        <f t="shared" si="0"/>
        <v>2Стандартный40</v>
      </c>
      <c r="B44" s="3" t="s">
        <v>111</v>
      </c>
      <c r="C44" s="25"/>
      <c r="D44" s="25"/>
      <c r="E44" s="25">
        <v>40</v>
      </c>
      <c r="F44" s="22">
        <v>2</v>
      </c>
      <c r="G44" s="23" t="e">
        <f>IF(Калькулятор!#REF!="Опт",Калькулятор!G256,Калькулятор!F256)</f>
        <v>#REF!</v>
      </c>
    </row>
    <row r="45" spans="1:7" ht="15">
      <c r="A45" t="str">
        <f t="shared" si="0"/>
        <v>3Стандартный40</v>
      </c>
      <c r="B45" s="3" t="s">
        <v>111</v>
      </c>
      <c r="C45" s="25"/>
      <c r="D45" s="25"/>
      <c r="E45" s="25">
        <v>40</v>
      </c>
      <c r="F45" s="22">
        <v>3</v>
      </c>
      <c r="G45" s="23" t="e">
        <f>IF(Калькулятор!#REF!="Опт",Калькулятор!G257,Калькулятор!F257)</f>
        <v>#REF!</v>
      </c>
    </row>
    <row r="46" spans="1:7" ht="15">
      <c r="A46" t="str">
        <f t="shared" si="0"/>
        <v>4Стандартный40</v>
      </c>
      <c r="B46" s="3" t="s">
        <v>111</v>
      </c>
      <c r="C46" s="25"/>
      <c r="D46" s="25"/>
      <c r="E46" s="25">
        <v>40</v>
      </c>
      <c r="F46" s="22">
        <v>4</v>
      </c>
      <c r="G46" s="23" t="e">
        <f>IF(Калькулятор!#REF!="Опт",Калькулятор!G258,Калькулятор!F258)</f>
        <v>#REF!</v>
      </c>
    </row>
    <row r="47" spans="1:7" ht="15">
      <c r="A47" t="str">
        <f>F47&amp;B47&amp;C47&amp;E47</f>
        <v>5Стандартный40</v>
      </c>
      <c r="B47" s="3" t="s">
        <v>111</v>
      </c>
      <c r="C47" s="25"/>
      <c r="D47" s="25"/>
      <c r="E47" s="25">
        <v>40</v>
      </c>
      <c r="F47" s="22">
        <v>5</v>
      </c>
      <c r="G47" s="23" t="e">
        <f>IF(Калькулятор!#REF!="Опт",Калькулятор!G259,Калькулятор!F259)</f>
        <v>#REF!</v>
      </c>
    </row>
    <row r="48" spans="1:7" ht="15">
      <c r="A48" t="str">
        <f>F48&amp;B48&amp;C48&amp;E48</f>
        <v>6Стандартный40</v>
      </c>
      <c r="B48" s="3" t="s">
        <v>111</v>
      </c>
      <c r="C48" s="25"/>
      <c r="D48" s="25"/>
      <c r="E48" s="25">
        <v>40</v>
      </c>
      <c r="F48" s="22">
        <v>6</v>
      </c>
      <c r="G48" s="23" t="e">
        <f>IF(Калькулятор!#REF!="Опт",Калькулятор!G260,Калькулятор!F260)</f>
        <v>#REF!</v>
      </c>
    </row>
    <row r="49" spans="1:7" ht="15">
      <c r="A49" t="str">
        <f>F49&amp;B49&amp;C49&amp;E49</f>
        <v>7Стандартный40</v>
      </c>
      <c r="B49" s="3" t="s">
        <v>111</v>
      </c>
      <c r="C49" s="25"/>
      <c r="D49" s="25"/>
      <c r="E49" s="25">
        <v>40</v>
      </c>
      <c r="F49" s="22">
        <v>7</v>
      </c>
      <c r="G49" s="23" t="e">
        <f>IF(Калькулятор!#REF!="Опт",Калькулятор!G261,Калькулятор!F261)</f>
        <v>#REF!</v>
      </c>
    </row>
    <row r="50" spans="1:7" ht="15">
      <c r="A50" t="str">
        <f t="shared" si="0"/>
        <v>1PROFSTANDARD56</v>
      </c>
      <c r="B50" s="3" t="s">
        <v>46</v>
      </c>
      <c r="C50" s="25"/>
      <c r="D50" s="25"/>
      <c r="E50" s="25">
        <v>56</v>
      </c>
      <c r="F50" s="22">
        <v>1</v>
      </c>
      <c r="G50" s="23" t="e">
        <f>IF(Калькулятор!#REF!="Опт",Калькулятор!G262,Калькулятор!F262)</f>
        <v>#REF!</v>
      </c>
    </row>
    <row r="51" spans="1:7" ht="15">
      <c r="A51" t="str">
        <f t="shared" si="0"/>
        <v>2PROFSTANDARD56</v>
      </c>
      <c r="B51" s="3" t="s">
        <v>46</v>
      </c>
      <c r="C51" s="25"/>
      <c r="D51" s="25"/>
      <c r="E51" s="25">
        <v>56</v>
      </c>
      <c r="F51" s="22">
        <v>2</v>
      </c>
      <c r="G51" s="23" t="e">
        <f>IF(Калькулятор!#REF!="Опт",Калькулятор!G263,Калькулятор!F263)</f>
        <v>#REF!</v>
      </c>
    </row>
    <row r="52" spans="1:7" ht="15">
      <c r="A52" t="str">
        <f t="shared" si="0"/>
        <v>3PROFSTANDARD56</v>
      </c>
      <c r="B52" s="3" t="s">
        <v>46</v>
      </c>
      <c r="C52" s="25"/>
      <c r="D52" s="25"/>
      <c r="E52" s="25">
        <v>56</v>
      </c>
      <c r="F52" s="22">
        <v>3</v>
      </c>
      <c r="G52" s="23" t="e">
        <f>IF(Калькулятор!#REF!="Опт",Калькулятор!G264,Калькулятор!F264)</f>
        <v>#REF!</v>
      </c>
    </row>
    <row r="53" spans="1:7" ht="15">
      <c r="A53" t="str">
        <f t="shared" si="0"/>
        <v>4PROFSTANDARD56</v>
      </c>
      <c r="B53" s="3" t="s">
        <v>46</v>
      </c>
      <c r="C53" s="25"/>
      <c r="D53" s="25"/>
      <c r="E53" s="25">
        <v>56</v>
      </c>
      <c r="F53" s="22">
        <v>4</v>
      </c>
      <c r="G53" s="23" t="e">
        <f>IF(Калькулятор!#REF!="Опт",Калькулятор!G265,Калькулятор!F265)</f>
        <v>#REF!</v>
      </c>
    </row>
    <row r="54" spans="1:7" ht="15">
      <c r="A54" t="str">
        <f t="shared" si="0"/>
        <v>5PROFSTANDARD56</v>
      </c>
      <c r="B54" s="3" t="s">
        <v>46</v>
      </c>
      <c r="C54" s="25"/>
      <c r="D54" s="25"/>
      <c r="E54" s="25">
        <v>56</v>
      </c>
      <c r="F54" s="22">
        <v>5</v>
      </c>
      <c r="G54" s="23" t="e">
        <f>IF(Калькулятор!#REF!="Опт",Калькулятор!G266,Калькулятор!F266)</f>
        <v>#REF!</v>
      </c>
    </row>
    <row r="55" spans="1:7" ht="15">
      <c r="A55" t="str">
        <f>F55&amp;B55&amp;C55&amp;E55</f>
        <v>6PROFSTANDARD56</v>
      </c>
      <c r="B55" s="3" t="s">
        <v>46</v>
      </c>
      <c r="C55" s="25"/>
      <c r="D55" s="25"/>
      <c r="E55" s="25">
        <v>56</v>
      </c>
      <c r="F55" s="22">
        <v>6</v>
      </c>
      <c r="G55" s="23" t="e">
        <f>IF(Калькулятор!#REF!="Опт",Калькулятор!G267,Калькулятор!F267)</f>
        <v>#REF!</v>
      </c>
    </row>
    <row r="56" spans="1:7" ht="15">
      <c r="A56" t="str">
        <f>F56&amp;B56&amp;C56&amp;E56</f>
        <v>7PROFSTANDARD56</v>
      </c>
      <c r="B56" s="3" t="s">
        <v>46</v>
      </c>
      <c r="C56" s="25"/>
      <c r="D56" s="25"/>
      <c r="E56" s="25">
        <v>56</v>
      </c>
      <c r="F56" s="22">
        <v>7</v>
      </c>
      <c r="G56" s="23" t="e">
        <f>IF(Калькулятор!#REF!="Опт",Калькулятор!G268,Калькулятор!F268)</f>
        <v>#REF!</v>
      </c>
    </row>
    <row r="57" spans="1:7" ht="15">
      <c r="A57" s="87" t="str">
        <f>F57&amp;C57</f>
        <v>13050</v>
      </c>
      <c r="B57" s="3" t="s">
        <v>5</v>
      </c>
      <c r="C57" s="25">
        <v>3050</v>
      </c>
      <c r="D57" s="25"/>
      <c r="E57" s="25"/>
      <c r="F57" s="22">
        <v>1</v>
      </c>
      <c r="G57" s="23" t="e">
        <f>IF(Калькулятор!#REF!="Опт",Калькулятор!G269,Калькулятор!F269)</f>
        <v>#REF!</v>
      </c>
    </row>
    <row r="58" spans="1:7" ht="15">
      <c r="A58" s="87" t="str">
        <f aca="true" t="shared" si="1" ref="A58:A68">F58&amp;C58</f>
        <v>23050</v>
      </c>
      <c r="B58" s="3" t="s">
        <v>5</v>
      </c>
      <c r="C58" s="25">
        <v>3050</v>
      </c>
      <c r="D58" s="25"/>
      <c r="E58" s="25"/>
      <c r="F58" s="22">
        <v>2</v>
      </c>
      <c r="G58" s="23" t="e">
        <f>IF(Калькулятор!#REF!="Опт",Калькулятор!G270,Калькулятор!F270)</f>
        <v>#REF!</v>
      </c>
    </row>
    <row r="59" spans="1:7" ht="15">
      <c r="A59" s="87" t="str">
        <f t="shared" si="1"/>
        <v>33050</v>
      </c>
      <c r="B59" s="3" t="s">
        <v>5</v>
      </c>
      <c r="C59" s="25">
        <v>3050</v>
      </c>
      <c r="D59" s="25"/>
      <c r="E59" s="25"/>
      <c r="F59" s="22">
        <v>3</v>
      </c>
      <c r="G59" s="23" t="e">
        <f>IF(Калькулятор!#REF!="Опт",Калькулятор!G271,Калькулятор!F271)</f>
        <v>#REF!</v>
      </c>
    </row>
    <row r="60" spans="1:7" ht="15">
      <c r="A60" s="87" t="str">
        <f t="shared" si="1"/>
        <v>43050</v>
      </c>
      <c r="B60" s="3" t="s">
        <v>5</v>
      </c>
      <c r="C60" s="25">
        <v>3050</v>
      </c>
      <c r="D60" s="25"/>
      <c r="E60" s="25"/>
      <c r="F60" s="22">
        <v>4</v>
      </c>
      <c r="G60" s="23" t="e">
        <f>IF(Калькулятор!#REF!="Опт",Калькулятор!G272,Калькулятор!F272)</f>
        <v>#REF!</v>
      </c>
    </row>
    <row r="61" spans="1:7" ht="15">
      <c r="A61" s="87" t="str">
        <f t="shared" si="1"/>
        <v>53050</v>
      </c>
      <c r="B61" s="3" t="s">
        <v>5</v>
      </c>
      <c r="C61" s="25">
        <v>3050</v>
      </c>
      <c r="D61" s="25"/>
      <c r="E61" s="25"/>
      <c r="F61" s="22">
        <v>5</v>
      </c>
      <c r="G61" s="23" t="e">
        <f>IF(Калькулятор!#REF!="Опт",Калькулятор!G273,Калькулятор!F273)</f>
        <v>#REF!</v>
      </c>
    </row>
    <row r="62" spans="1:7" ht="15">
      <c r="A62" s="87" t="str">
        <f>F62&amp;C62</f>
        <v>63050</v>
      </c>
      <c r="B62" s="3" t="s">
        <v>5</v>
      </c>
      <c r="C62" s="25">
        <v>3050</v>
      </c>
      <c r="D62" s="25"/>
      <c r="E62" s="25"/>
      <c r="F62" s="22">
        <v>6</v>
      </c>
      <c r="G62" s="23" t="e">
        <f>IF(Калькулятор!#REF!="Опт",Калькулятор!G274,Калькулятор!F274)</f>
        <v>#REF!</v>
      </c>
    </row>
    <row r="63" spans="1:7" ht="15">
      <c r="A63" s="87" t="str">
        <f>F63&amp;C63</f>
        <v>73050</v>
      </c>
      <c r="B63" s="3" t="s">
        <v>5</v>
      </c>
      <c r="C63" s="25">
        <v>3050</v>
      </c>
      <c r="D63" s="25"/>
      <c r="E63" s="25"/>
      <c r="F63" s="22">
        <v>7</v>
      </c>
      <c r="G63" s="23" t="e">
        <f>IF(Калькулятор!#REF!="Опт",Калькулятор!G275,Калькулятор!F275)</f>
        <v>#REF!</v>
      </c>
    </row>
    <row r="64" spans="1:7" ht="15">
      <c r="A64" s="87" t="str">
        <f t="shared" si="1"/>
        <v>14100</v>
      </c>
      <c r="B64" s="3" t="s">
        <v>5</v>
      </c>
      <c r="C64" s="25">
        <v>4100</v>
      </c>
      <c r="D64" s="25"/>
      <c r="E64" s="25"/>
      <c r="F64" s="22">
        <v>1</v>
      </c>
      <c r="G64" s="23" t="e">
        <f>IF(Калькулятор!#REF!="Опт",Калькулятор!G276,Калькулятор!F276)</f>
        <v>#REF!</v>
      </c>
    </row>
    <row r="65" spans="1:7" ht="15">
      <c r="A65" s="87" t="str">
        <f t="shared" si="1"/>
        <v>24100</v>
      </c>
      <c r="B65" s="3" t="s">
        <v>5</v>
      </c>
      <c r="C65" s="25">
        <v>4100</v>
      </c>
      <c r="D65" s="25"/>
      <c r="E65" s="25"/>
      <c r="F65" s="22">
        <v>2</v>
      </c>
      <c r="G65" s="23" t="e">
        <f>IF(Калькулятор!#REF!="Опт",Калькулятор!G277,Калькулятор!F277)</f>
        <v>#REF!</v>
      </c>
    </row>
    <row r="66" spans="1:7" ht="15">
      <c r="A66" s="87" t="str">
        <f t="shared" si="1"/>
        <v>34100</v>
      </c>
      <c r="B66" s="3" t="s">
        <v>5</v>
      </c>
      <c r="C66" s="25">
        <v>4100</v>
      </c>
      <c r="D66" s="25"/>
      <c r="E66" s="25"/>
      <c r="F66" s="22">
        <v>3</v>
      </c>
      <c r="G66" s="23" t="e">
        <f>IF(Калькулятор!#REF!="Опт",Калькулятор!G278,Калькулятор!F278)</f>
        <v>#REF!</v>
      </c>
    </row>
    <row r="67" spans="1:7" ht="15">
      <c r="A67" s="87" t="str">
        <f t="shared" si="1"/>
        <v>44100</v>
      </c>
      <c r="B67" s="3" t="s">
        <v>5</v>
      </c>
      <c r="C67" s="25">
        <v>4100</v>
      </c>
      <c r="D67" s="25"/>
      <c r="E67" s="25"/>
      <c r="F67" s="22">
        <v>4</v>
      </c>
      <c r="G67" s="23" t="e">
        <f>IF(Калькулятор!#REF!="Опт",Калькулятор!G279,Калькулятор!F279)</f>
        <v>#REF!</v>
      </c>
    </row>
    <row r="68" spans="1:7" ht="15">
      <c r="A68" s="87" t="str">
        <f t="shared" si="1"/>
        <v>54100</v>
      </c>
      <c r="B68" s="3" t="s">
        <v>5</v>
      </c>
      <c r="C68" s="25">
        <v>4100</v>
      </c>
      <c r="D68" s="25"/>
      <c r="E68" s="25"/>
      <c r="F68" s="22">
        <v>5</v>
      </c>
      <c r="G68" s="23" t="e">
        <f>IF(Калькулятор!#REF!="Опт",Калькулятор!G280,Калькулятор!F280)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user166</dc:creator>
  <cp:keywords/>
  <dc:description/>
  <cp:lastModifiedBy>К Д М</cp:lastModifiedBy>
  <dcterms:created xsi:type="dcterms:W3CDTF">2019-09-26T12:29:58Z</dcterms:created>
  <dcterms:modified xsi:type="dcterms:W3CDTF">2021-08-26T09:18:53Z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